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65" activeTab="1"/>
  </bookViews>
  <sheets>
    <sheet name="Д-набл" sheetId="1" r:id="rId1"/>
    <sheet name="д наб сд" sheetId="2" r:id="rId2"/>
    <sheet name="д наб ссз" sheetId="3" r:id="rId3"/>
    <sheet name="порофосмотр" sheetId="4" r:id="rId4"/>
    <sheet name="диспансеризация" sheetId="5" r:id="rId5"/>
  </sheets>
  <definedNames/>
  <calcPr fullCalcOnLoad="1"/>
</workbook>
</file>

<file path=xl/sharedStrings.xml><?xml version="1.0" encoding="utf-8"?>
<sst xmlns="http://schemas.openxmlformats.org/spreadsheetml/2006/main" count="121" uniqueCount="40">
  <si>
    <t>Итог</t>
  </si>
  <si>
    <t>I</t>
  </si>
  <si>
    <t>II</t>
  </si>
  <si>
    <t>Итого</t>
  </si>
  <si>
    <t>Ответственный</t>
  </si>
  <si>
    <t>Участок</t>
  </si>
  <si>
    <t>Спас
21</t>
  </si>
  <si>
    <t>Леонт
22</t>
  </si>
  <si>
    <t>Октябр
23</t>
  </si>
  <si>
    <t>Межевское отделение</t>
  </si>
  <si>
    <t xml:space="preserve">
 Серова О.А</t>
  </si>
  <si>
    <t>Рыбкина Н.Л</t>
  </si>
  <si>
    <t xml:space="preserve">
Тулиева И.А.</t>
  </si>
  <si>
    <t>Серова А.Н.
Мухина О.В.</t>
  </si>
  <si>
    <t>Тулиева И.А.</t>
  </si>
  <si>
    <t xml:space="preserve">Рыбкина Н.Л.
Чумичева Н.Н.
</t>
  </si>
  <si>
    <t>Горева Д.А.</t>
  </si>
  <si>
    <t>Сучкова И.Н.
м/с Тихобаева Т.Н.</t>
  </si>
  <si>
    <t>№ п/п</t>
  </si>
  <si>
    <t>Тамаров Н.Г.
м/с Кузнецова Н.Р.</t>
  </si>
  <si>
    <t>Басак М.Р.
м/с Чистякова О.С.</t>
  </si>
  <si>
    <t>Жарков А.А.
м/с Лебедева Е.С.</t>
  </si>
  <si>
    <t>Сперанский В.Н.
м/с Никонова Ю.</t>
  </si>
  <si>
    <t>УТВЕРЖДАЮ 
гл. вр. _____________</t>
  </si>
  <si>
    <t>УТВЕРЖДАЮ 
гл. вр._____________</t>
  </si>
  <si>
    <t>УТВЕРЖДАЮ 
гл. вр.  _____________</t>
  </si>
  <si>
    <t>Басова Н.А.          Мухина О.В.</t>
  </si>
  <si>
    <t>Галанова О.Г.  Любимцева Н.В
 Цымлякова Н.М. Малинина Л.В.</t>
  </si>
  <si>
    <t>Кузнецова М.В. Смирнова Е.В.</t>
  </si>
  <si>
    <t>Баринштейн С.Е. Кукушкина Л.А.</t>
  </si>
  <si>
    <t>План диспансеризации взрослого населения ОГБУЗ"Мантуровская ОБ" на 2024 год</t>
  </si>
  <si>
    <t>План Д-наблюдения (168н) взрослого населения ОГБУЗ"Мантуровская ОБ" на 2024 год</t>
  </si>
  <si>
    <t>Бычина Е.В.
Селякова О.Л.</t>
  </si>
  <si>
    <t>Смирнова Е.Н.
Соколова Л.М.</t>
  </si>
  <si>
    <t>Кузнецова Т.В. Веселова О.Л.</t>
  </si>
  <si>
    <t>Рыбкина Н.Л.
Чумичева Н.Н.</t>
  </si>
  <si>
    <t>Кузнецова М.А.
Лебедева М.А.</t>
  </si>
  <si>
    <t>План проф. осмотра взрослого населения ОГБУЗ"Мантуровская ОБ" на 2024 год</t>
  </si>
  <si>
    <t>Диспансерное наблюдение
 Болезни системы кровообращения 
ОГБУЗ"Мантуровская ОБ" на 2024 год</t>
  </si>
  <si>
    <t>Диспансерное наблюдение
 Сахарный диабет 
ОГБУЗ"Мантуровская ОБ" на 2024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</si>
</sst>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 shrinkToFit="1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45" fillId="33" borderId="30" xfId="0" applyFont="1" applyFill="1" applyBorder="1" applyAlignment="1">
      <alignment/>
    </xf>
    <xf numFmtId="0" fontId="45" fillId="34" borderId="32" xfId="0" applyFont="1" applyFill="1" applyBorder="1" applyAlignment="1">
      <alignment/>
    </xf>
    <xf numFmtId="0" fontId="45" fillId="33" borderId="38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 shrinkToFit="1"/>
    </xf>
    <xf numFmtId="0" fontId="1" fillId="33" borderId="15" xfId="0" applyFont="1" applyFill="1" applyBorder="1" applyAlignment="1">
      <alignment horizontal="center" wrapText="1" shrinkToFit="1"/>
    </xf>
    <xf numFmtId="0" fontId="1" fillId="33" borderId="43" xfId="0" applyFont="1" applyFill="1" applyBorder="1" applyAlignment="1">
      <alignment horizontal="center" wrapText="1" shrinkToFit="1"/>
    </xf>
    <xf numFmtId="0" fontId="1" fillId="33" borderId="0" xfId="0" applyFont="1" applyFill="1" applyAlignment="1">
      <alignment horizontal="center" vertical="center" wrapText="1" shrinkToFit="1"/>
    </xf>
    <xf numFmtId="0" fontId="0" fillId="33" borderId="0" xfId="0" applyFill="1" applyAlignment="1">
      <alignment horizontal="center" vertical="center" wrapText="1" shrinkToFit="1"/>
    </xf>
    <xf numFmtId="0" fontId="2" fillId="33" borderId="0" xfId="0" applyFont="1" applyFill="1" applyAlignment="1">
      <alignment horizontal="center"/>
    </xf>
    <xf numFmtId="0" fontId="6" fillId="33" borderId="28" xfId="0" applyFont="1" applyFill="1" applyBorder="1" applyAlignment="1">
      <alignment horizontal="center" wrapText="1" shrinkToFit="1"/>
    </xf>
    <xf numFmtId="0" fontId="6" fillId="33" borderId="24" xfId="0" applyFont="1" applyFill="1" applyBorder="1" applyAlignment="1">
      <alignment horizontal="center" wrapText="1" shrinkToFit="1"/>
    </xf>
    <xf numFmtId="0" fontId="7" fillId="33" borderId="28" xfId="0" applyFont="1" applyFill="1" applyBorder="1" applyAlignment="1">
      <alignment horizontal="center" wrapText="1" shrinkToFit="1"/>
    </xf>
    <xf numFmtId="0" fontId="7" fillId="33" borderId="24" xfId="0" applyFont="1" applyFill="1" applyBorder="1" applyAlignment="1">
      <alignment horizontal="center" wrapText="1" shrinkToFit="1"/>
    </xf>
    <xf numFmtId="0" fontId="1" fillId="33" borderId="2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421875" style="1" customWidth="1"/>
    <col min="2" max="2" width="11.57421875" style="1" customWidth="1"/>
    <col min="3" max="3" width="19.57421875" style="1" customWidth="1"/>
    <col min="4" max="4" width="8.7109375" style="1" customWidth="1"/>
    <col min="5" max="5" width="8.140625" style="1" customWidth="1"/>
    <col min="6" max="6" width="7.8515625" style="1" customWidth="1"/>
    <col min="7" max="7" width="7.7109375" style="1" customWidth="1"/>
    <col min="8" max="8" width="7.00390625" style="1" customWidth="1"/>
    <col min="9" max="9" width="8.421875" style="1" customWidth="1"/>
    <col min="10" max="10" width="7.8515625" style="1" customWidth="1"/>
    <col min="11" max="12" width="9.140625" style="1" customWidth="1"/>
    <col min="13" max="13" width="9.00390625" style="1" customWidth="1"/>
    <col min="14" max="14" width="6.14062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2:16" ht="18">
      <c r="L1" s="77" t="s">
        <v>23</v>
      </c>
      <c r="M1" s="78"/>
      <c r="N1" s="78"/>
      <c r="O1" s="78"/>
      <c r="P1" s="78"/>
    </row>
    <row r="2" spans="12:16" ht="18">
      <c r="L2" s="78"/>
      <c r="M2" s="78"/>
      <c r="N2" s="78"/>
      <c r="O2" s="78"/>
      <c r="P2" s="78"/>
    </row>
    <row r="3" spans="12:16" ht="18">
      <c r="L3" s="78"/>
      <c r="M3" s="78"/>
      <c r="N3" s="78"/>
      <c r="O3" s="78"/>
      <c r="P3" s="78"/>
    </row>
    <row r="4" spans="12:16" ht="18">
      <c r="L4" s="78"/>
      <c r="M4" s="78"/>
      <c r="N4" s="78"/>
      <c r="O4" s="78"/>
      <c r="P4" s="78"/>
    </row>
    <row r="6" spans="2:16" ht="18.75" thickBot="1">
      <c r="B6" s="76" t="s">
        <v>31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6" ht="18.7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8.75" customHeight="1" thickBot="1">
      <c r="B8" s="48" t="s">
        <v>18</v>
      </c>
      <c r="C8" s="49" t="s">
        <v>4</v>
      </c>
      <c r="D8" s="50">
        <v>1</v>
      </c>
      <c r="E8" s="50">
        <v>2</v>
      </c>
      <c r="F8" s="50">
        <v>3</v>
      </c>
      <c r="G8" s="50">
        <v>4</v>
      </c>
      <c r="H8" s="50">
        <v>5</v>
      </c>
      <c r="I8" s="50">
        <v>6</v>
      </c>
      <c r="J8" s="50">
        <v>7</v>
      </c>
      <c r="K8" s="50">
        <v>8</v>
      </c>
      <c r="L8" s="50">
        <v>9</v>
      </c>
      <c r="M8" s="50">
        <v>10</v>
      </c>
      <c r="N8" s="50">
        <v>11</v>
      </c>
      <c r="O8" s="50">
        <v>12</v>
      </c>
      <c r="P8" s="51" t="s">
        <v>3</v>
      </c>
    </row>
    <row r="9" spans="2:16" ht="55.5" customHeight="1">
      <c r="B9" s="52">
        <v>1</v>
      </c>
      <c r="C9" s="53" t="s">
        <v>27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>
        <f aca="true" t="shared" si="0" ref="P9:P17">SUM(D9:O9)</f>
        <v>0</v>
      </c>
    </row>
    <row r="10" spans="2:16" ht="25.5" customHeight="1">
      <c r="B10" s="56">
        <v>2</v>
      </c>
      <c r="C10" s="43" t="s">
        <v>17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57">
        <f t="shared" si="0"/>
        <v>0</v>
      </c>
    </row>
    <row r="11" spans="2:16" ht="30.75" customHeight="1">
      <c r="B11" s="56">
        <v>3</v>
      </c>
      <c r="C11" s="43" t="s">
        <v>19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57">
        <f t="shared" si="0"/>
        <v>0</v>
      </c>
    </row>
    <row r="12" spans="2:16" ht="37.5" customHeight="1">
      <c r="B12" s="56">
        <v>4</v>
      </c>
      <c r="C12" s="43" t="s">
        <v>20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57">
        <f t="shared" si="0"/>
        <v>0</v>
      </c>
    </row>
    <row r="13" spans="2:16" ht="27">
      <c r="B13" s="56">
        <v>5</v>
      </c>
      <c r="C13" s="43" t="s">
        <v>21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57">
        <f t="shared" si="0"/>
        <v>0</v>
      </c>
    </row>
    <row r="14" spans="2:16" ht="27">
      <c r="B14" s="56">
        <v>6</v>
      </c>
      <c r="C14" s="43" t="s">
        <v>22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57">
        <f t="shared" si="0"/>
        <v>0</v>
      </c>
    </row>
    <row r="15" spans="2:16" ht="27" customHeight="1">
      <c r="B15" s="56">
        <v>7</v>
      </c>
      <c r="C15" s="43" t="s">
        <v>26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57">
        <f t="shared" si="0"/>
        <v>0</v>
      </c>
    </row>
    <row r="16" spans="2:16" ht="27" customHeight="1">
      <c r="B16" s="56">
        <v>8</v>
      </c>
      <c r="C16" s="43" t="s">
        <v>28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57">
        <f t="shared" si="0"/>
        <v>0</v>
      </c>
    </row>
    <row r="17" spans="2:16" ht="27" customHeight="1" thickBot="1">
      <c r="B17" s="58">
        <v>9</v>
      </c>
      <c r="C17" s="59" t="s">
        <v>29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>
        <f t="shared" si="0"/>
        <v>0</v>
      </c>
    </row>
    <row r="18" spans="2:16" ht="18.75" thickBot="1">
      <c r="B18" s="41" t="s">
        <v>0</v>
      </c>
      <c r="C18" s="41"/>
      <c r="D18" s="42">
        <f>SUM(D9:D17)</f>
        <v>0</v>
      </c>
      <c r="E18" s="42">
        <f aca="true" t="shared" si="1" ref="E18:P18">SUM(E9:E17)</f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42">
        <f t="shared" si="1"/>
        <v>0</v>
      </c>
      <c r="O18" s="42">
        <f t="shared" si="1"/>
        <v>0</v>
      </c>
      <c r="P18" s="42">
        <f t="shared" si="1"/>
        <v>0</v>
      </c>
    </row>
  </sheetData>
  <sheetProtection/>
  <mergeCells count="2">
    <mergeCell ref="B6:P6"/>
    <mergeCell ref="L1:P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5.421875" style="1" customWidth="1"/>
    <col min="2" max="2" width="11.57421875" style="1" customWidth="1"/>
    <col min="3" max="3" width="16.8515625" style="1" customWidth="1"/>
    <col min="4" max="4" width="8.7109375" style="1" customWidth="1"/>
    <col min="5" max="5" width="8.140625" style="1" customWidth="1"/>
    <col min="6" max="6" width="7.8515625" style="1" customWidth="1"/>
    <col min="7" max="7" width="7.7109375" style="1" customWidth="1"/>
    <col min="8" max="8" width="7.00390625" style="1" customWidth="1"/>
    <col min="9" max="9" width="8.421875" style="1" customWidth="1"/>
    <col min="10" max="10" width="7.8515625" style="1" customWidth="1"/>
    <col min="11" max="11" width="8.140625" style="1" customWidth="1"/>
    <col min="12" max="12" width="9.140625" style="1" customWidth="1"/>
    <col min="13" max="13" width="9.00390625" style="1" customWidth="1"/>
    <col min="14" max="14" width="6.14062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2:16" ht="18">
      <c r="L1" s="79" t="s">
        <v>24</v>
      </c>
      <c r="M1" s="80"/>
      <c r="N1" s="80"/>
      <c r="O1" s="80"/>
      <c r="P1" s="80"/>
    </row>
    <row r="2" spans="12:16" ht="18">
      <c r="L2" s="80"/>
      <c r="M2" s="80"/>
      <c r="N2" s="80"/>
      <c r="O2" s="80"/>
      <c r="P2" s="80"/>
    </row>
    <row r="3" spans="12:16" ht="18">
      <c r="L3" s="80"/>
      <c r="M3" s="80"/>
      <c r="N3" s="80"/>
      <c r="O3" s="80"/>
      <c r="P3" s="80"/>
    </row>
    <row r="4" spans="12:16" ht="17.25" customHeight="1">
      <c r="L4" s="80"/>
      <c r="M4" s="80"/>
      <c r="N4" s="80"/>
      <c r="O4" s="80"/>
      <c r="P4" s="80"/>
    </row>
    <row r="5" ht="18" hidden="1"/>
    <row r="6" spans="2:16" ht="60.75" customHeight="1" thickBot="1">
      <c r="B6" s="81" t="s">
        <v>39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6" ht="18.7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8.75" customHeight="1" thickBot="1">
      <c r="B8" s="8" t="s">
        <v>5</v>
      </c>
      <c r="C8" s="9" t="s">
        <v>4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1" t="s">
        <v>3</v>
      </c>
    </row>
    <row r="9" spans="2:16" ht="18.75" thickBot="1">
      <c r="B9" s="12">
        <v>1</v>
      </c>
      <c r="C9" s="3"/>
      <c r="D9" s="13"/>
      <c r="E9" s="13"/>
      <c r="F9" s="13"/>
      <c r="G9" s="13"/>
      <c r="H9" s="13"/>
      <c r="I9" s="13"/>
      <c r="J9" s="13"/>
      <c r="K9" s="13"/>
      <c r="L9" s="13"/>
      <c r="M9" s="72"/>
      <c r="N9" s="74"/>
      <c r="O9" s="74"/>
      <c r="P9" s="74"/>
    </row>
    <row r="10" spans="2:16" ht="27.75" thickBot="1">
      <c r="B10" s="6">
        <v>2</v>
      </c>
      <c r="C10" s="46" t="s">
        <v>32</v>
      </c>
      <c r="D10" s="13">
        <v>1</v>
      </c>
      <c r="E10" s="13">
        <v>2</v>
      </c>
      <c r="F10" s="13">
        <v>7</v>
      </c>
      <c r="G10" s="13">
        <v>7</v>
      </c>
      <c r="H10" s="13">
        <v>7</v>
      </c>
      <c r="I10" s="13">
        <v>7</v>
      </c>
      <c r="J10" s="13">
        <v>7</v>
      </c>
      <c r="K10" s="13">
        <v>6</v>
      </c>
      <c r="L10" s="13">
        <v>6</v>
      </c>
      <c r="M10" s="13">
        <v>6</v>
      </c>
      <c r="N10" s="13">
        <v>6</v>
      </c>
      <c r="O10" s="13">
        <v>5</v>
      </c>
      <c r="P10" s="74">
        <f>SUM(D10:O10)</f>
        <v>67</v>
      </c>
    </row>
    <row r="11" spans="2:16" ht="25.5" customHeight="1" thickBot="1">
      <c r="B11" s="6">
        <v>3</v>
      </c>
      <c r="C11" s="46" t="s">
        <v>33</v>
      </c>
      <c r="D11" s="13">
        <v>1</v>
      </c>
      <c r="E11" s="13">
        <v>2</v>
      </c>
      <c r="F11" s="13">
        <v>7</v>
      </c>
      <c r="G11" s="13">
        <v>7</v>
      </c>
      <c r="H11" s="13">
        <v>7</v>
      </c>
      <c r="I11" s="13">
        <v>7</v>
      </c>
      <c r="J11" s="13">
        <v>7</v>
      </c>
      <c r="K11" s="13">
        <v>6</v>
      </c>
      <c r="L11" s="13">
        <v>6</v>
      </c>
      <c r="M11" s="13">
        <v>6</v>
      </c>
      <c r="N11" s="13">
        <v>6</v>
      </c>
      <c r="O11" s="13">
        <v>6</v>
      </c>
      <c r="P11" s="74">
        <f aca="true" t="shared" si="0" ref="P11:P20">SUM(D11:O11)</f>
        <v>68</v>
      </c>
    </row>
    <row r="12" spans="2:16" ht="33" customHeight="1" thickBot="1">
      <c r="B12" s="6">
        <v>4</v>
      </c>
      <c r="C12" s="46" t="s">
        <v>35</v>
      </c>
      <c r="D12" s="13">
        <v>1</v>
      </c>
      <c r="E12" s="13">
        <v>2</v>
      </c>
      <c r="F12" s="13">
        <v>7</v>
      </c>
      <c r="G12" s="13">
        <v>7</v>
      </c>
      <c r="H12" s="13">
        <v>7</v>
      </c>
      <c r="I12" s="13">
        <v>7</v>
      </c>
      <c r="J12" s="13">
        <v>7</v>
      </c>
      <c r="K12" s="13">
        <v>6</v>
      </c>
      <c r="L12" s="13">
        <v>6</v>
      </c>
      <c r="M12" s="13">
        <v>6</v>
      </c>
      <c r="N12" s="13">
        <v>6</v>
      </c>
      <c r="O12" s="13">
        <v>6</v>
      </c>
      <c r="P12" s="74">
        <f t="shared" si="0"/>
        <v>68</v>
      </c>
    </row>
    <row r="13" spans="2:16" ht="37.5" customHeight="1" thickBot="1">
      <c r="B13" s="6">
        <v>5</v>
      </c>
      <c r="C13" s="46" t="s">
        <v>34</v>
      </c>
      <c r="D13" s="13">
        <v>1</v>
      </c>
      <c r="E13" s="13">
        <v>2</v>
      </c>
      <c r="F13" s="13">
        <v>7</v>
      </c>
      <c r="G13" s="13">
        <v>7</v>
      </c>
      <c r="H13" s="13">
        <v>7</v>
      </c>
      <c r="I13" s="13">
        <v>7</v>
      </c>
      <c r="J13" s="13">
        <v>7</v>
      </c>
      <c r="K13" s="13">
        <v>6</v>
      </c>
      <c r="L13" s="13">
        <v>6</v>
      </c>
      <c r="M13" s="13">
        <v>6</v>
      </c>
      <c r="N13" s="13">
        <v>6</v>
      </c>
      <c r="O13" s="13">
        <v>5</v>
      </c>
      <c r="P13" s="74">
        <f t="shared" si="0"/>
        <v>67</v>
      </c>
    </row>
    <row r="14" spans="2:16" ht="27.75" thickBot="1">
      <c r="B14" s="6">
        <v>6</v>
      </c>
      <c r="C14" s="46" t="s">
        <v>13</v>
      </c>
      <c r="D14" s="13">
        <v>1</v>
      </c>
      <c r="E14" s="13">
        <v>2</v>
      </c>
      <c r="F14" s="13">
        <v>7</v>
      </c>
      <c r="G14" s="13">
        <v>7</v>
      </c>
      <c r="H14" s="13">
        <v>7</v>
      </c>
      <c r="I14" s="13">
        <v>7</v>
      </c>
      <c r="J14" s="13">
        <v>7</v>
      </c>
      <c r="K14" s="13">
        <v>6</v>
      </c>
      <c r="L14" s="13">
        <v>6</v>
      </c>
      <c r="M14" s="13">
        <v>6</v>
      </c>
      <c r="N14" s="13">
        <v>6</v>
      </c>
      <c r="O14" s="13">
        <v>5</v>
      </c>
      <c r="P14" s="74">
        <f t="shared" si="0"/>
        <v>67</v>
      </c>
    </row>
    <row r="15" spans="2:16" ht="29.25" customHeight="1" thickBot="1">
      <c r="B15" s="6">
        <v>7</v>
      </c>
      <c r="C15" s="47" t="s">
        <v>16</v>
      </c>
      <c r="D15" s="13">
        <v>1</v>
      </c>
      <c r="E15" s="13">
        <v>2</v>
      </c>
      <c r="F15" s="13">
        <v>7</v>
      </c>
      <c r="G15" s="13">
        <v>7</v>
      </c>
      <c r="H15" s="13">
        <v>7</v>
      </c>
      <c r="I15" s="13">
        <v>7</v>
      </c>
      <c r="J15" s="13">
        <v>7</v>
      </c>
      <c r="K15" s="13">
        <v>6</v>
      </c>
      <c r="L15" s="13">
        <v>6</v>
      </c>
      <c r="M15" s="13">
        <v>6</v>
      </c>
      <c r="N15" s="13">
        <v>6</v>
      </c>
      <c r="O15" s="13">
        <v>4</v>
      </c>
      <c r="P15" s="74">
        <f t="shared" si="0"/>
        <v>66</v>
      </c>
    </row>
    <row r="16" spans="2:16" ht="27.75" thickBot="1">
      <c r="B16" s="16" t="s">
        <v>6</v>
      </c>
      <c r="C16" s="17" t="s">
        <v>10</v>
      </c>
      <c r="D16" s="13">
        <v>1</v>
      </c>
      <c r="E16" s="13">
        <v>2</v>
      </c>
      <c r="F16" s="15">
        <v>5</v>
      </c>
      <c r="G16" s="15">
        <v>5</v>
      </c>
      <c r="H16" s="15">
        <v>5</v>
      </c>
      <c r="I16" s="15">
        <v>5</v>
      </c>
      <c r="J16" s="15">
        <v>5</v>
      </c>
      <c r="K16" s="15">
        <v>4</v>
      </c>
      <c r="L16" s="15">
        <v>4</v>
      </c>
      <c r="M16" s="15">
        <v>4</v>
      </c>
      <c r="N16" s="15">
        <v>4</v>
      </c>
      <c r="O16" s="13">
        <v>3</v>
      </c>
      <c r="P16" s="74">
        <f t="shared" si="0"/>
        <v>47</v>
      </c>
    </row>
    <row r="17" spans="2:16" ht="26.25" thickBot="1">
      <c r="B17" s="16" t="s">
        <v>7</v>
      </c>
      <c r="C17" s="17" t="s">
        <v>11</v>
      </c>
      <c r="D17" s="13">
        <v>1</v>
      </c>
      <c r="E17" s="13">
        <v>2</v>
      </c>
      <c r="F17" s="15">
        <v>2</v>
      </c>
      <c r="G17" s="13">
        <v>2</v>
      </c>
      <c r="H17" s="15">
        <v>2</v>
      </c>
      <c r="I17" s="13">
        <v>2</v>
      </c>
      <c r="J17" s="15">
        <v>2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74">
        <f t="shared" si="0"/>
        <v>18</v>
      </c>
    </row>
    <row r="18" spans="2:16" ht="26.25" thickBot="1">
      <c r="B18" s="18" t="s">
        <v>8</v>
      </c>
      <c r="C18" s="19" t="s">
        <v>14</v>
      </c>
      <c r="D18" s="71">
        <v>1</v>
      </c>
      <c r="E18" s="71">
        <v>2</v>
      </c>
      <c r="F18" s="20">
        <v>2</v>
      </c>
      <c r="G18" s="20">
        <v>1</v>
      </c>
      <c r="H18" s="20">
        <v>1</v>
      </c>
      <c r="I18" s="20">
        <v>1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  <c r="O18" s="20">
        <v>1</v>
      </c>
      <c r="P18" s="75">
        <f t="shared" si="0"/>
        <v>10</v>
      </c>
    </row>
    <row r="19" spans="2:16" ht="39" thickBot="1">
      <c r="B19" s="21" t="s">
        <v>9</v>
      </c>
      <c r="C19" s="22" t="s">
        <v>36</v>
      </c>
      <c r="D19" s="4">
        <v>1</v>
      </c>
      <c r="E19" s="4">
        <v>2</v>
      </c>
      <c r="F19" s="4">
        <v>9</v>
      </c>
      <c r="G19" s="4">
        <v>10</v>
      </c>
      <c r="H19" s="4">
        <v>10</v>
      </c>
      <c r="I19" s="4">
        <v>10</v>
      </c>
      <c r="J19" s="4">
        <v>10</v>
      </c>
      <c r="K19" s="4">
        <v>9</v>
      </c>
      <c r="L19" s="4">
        <v>9</v>
      </c>
      <c r="M19" s="4">
        <v>9</v>
      </c>
      <c r="N19" s="4">
        <v>9</v>
      </c>
      <c r="O19" s="4">
        <v>10</v>
      </c>
      <c r="P19" s="4">
        <f t="shared" si="0"/>
        <v>98</v>
      </c>
    </row>
    <row r="20" spans="2:16" ht="18.75" thickBot="1">
      <c r="B20" s="41" t="s">
        <v>0</v>
      </c>
      <c r="C20" s="41"/>
      <c r="D20" s="42">
        <f>SUM(D10:D19)</f>
        <v>10</v>
      </c>
      <c r="E20" s="42">
        <f aca="true" t="shared" si="1" ref="E20:O20">SUM(E10:E19)</f>
        <v>20</v>
      </c>
      <c r="F20" s="42">
        <f t="shared" si="1"/>
        <v>60</v>
      </c>
      <c r="G20" s="42">
        <f t="shared" si="1"/>
        <v>60</v>
      </c>
      <c r="H20" s="42">
        <f t="shared" si="1"/>
        <v>60</v>
      </c>
      <c r="I20" s="42">
        <f t="shared" si="1"/>
        <v>60</v>
      </c>
      <c r="J20" s="42">
        <f t="shared" si="1"/>
        <v>60</v>
      </c>
      <c r="K20" s="42">
        <f t="shared" si="1"/>
        <v>50</v>
      </c>
      <c r="L20" s="42">
        <f t="shared" si="1"/>
        <v>50</v>
      </c>
      <c r="M20" s="73">
        <f t="shared" si="1"/>
        <v>50</v>
      </c>
      <c r="N20" s="42">
        <f t="shared" si="1"/>
        <v>50</v>
      </c>
      <c r="O20" s="42">
        <f t="shared" si="1"/>
        <v>46</v>
      </c>
      <c r="P20" s="42">
        <f t="shared" si="0"/>
        <v>576</v>
      </c>
    </row>
    <row r="21" spans="2:16" ht="18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4:15" s="26" customFormat="1" ht="18">
      <c r="D22" s="26">
        <v>150</v>
      </c>
      <c r="E22" s="26">
        <v>260</v>
      </c>
      <c r="F22" s="26">
        <v>280</v>
      </c>
      <c r="G22" s="26">
        <v>290</v>
      </c>
      <c r="H22" s="26">
        <v>300</v>
      </c>
      <c r="I22" s="26">
        <v>290</v>
      </c>
      <c r="J22" s="26">
        <v>270</v>
      </c>
      <c r="K22" s="26">
        <v>290</v>
      </c>
      <c r="L22" s="26">
        <v>290</v>
      </c>
      <c r="M22" s="26">
        <v>290</v>
      </c>
      <c r="N22" s="26">
        <v>290</v>
      </c>
      <c r="O22" s="26">
        <v>250</v>
      </c>
    </row>
    <row r="23" s="26" customFormat="1" ht="18"/>
    <row r="24" spans="4:16" s="26" customFormat="1" ht="18">
      <c r="D24" s="26">
        <f>D20-D22</f>
        <v>-140</v>
      </c>
      <c r="E24" s="26">
        <f aca="true" t="shared" si="2" ref="E24:P24">E20-E22</f>
        <v>-240</v>
      </c>
      <c r="F24" s="26">
        <f t="shared" si="2"/>
        <v>-220</v>
      </c>
      <c r="G24" s="26">
        <f t="shared" si="2"/>
        <v>-230</v>
      </c>
      <c r="H24" s="26">
        <f t="shared" si="2"/>
        <v>-240</v>
      </c>
      <c r="I24" s="26">
        <f t="shared" si="2"/>
        <v>-230</v>
      </c>
      <c r="J24" s="26">
        <f t="shared" si="2"/>
        <v>-210</v>
      </c>
      <c r="K24" s="26">
        <f t="shared" si="2"/>
        <v>-240</v>
      </c>
      <c r="L24" s="26">
        <f t="shared" si="2"/>
        <v>-240</v>
      </c>
      <c r="M24" s="26">
        <f t="shared" si="2"/>
        <v>-240</v>
      </c>
      <c r="N24" s="26">
        <f t="shared" si="2"/>
        <v>-240</v>
      </c>
      <c r="O24" s="26">
        <f t="shared" si="2"/>
        <v>-204</v>
      </c>
      <c r="P24" s="26">
        <f t="shared" si="2"/>
        <v>576</v>
      </c>
    </row>
    <row r="25" s="26" customFormat="1" ht="18"/>
  </sheetData>
  <sheetProtection/>
  <mergeCells count="2">
    <mergeCell ref="L1:P4"/>
    <mergeCell ref="B6:P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4">
      <selection activeCell="F23" sqref="F23"/>
    </sheetView>
  </sheetViews>
  <sheetFormatPr defaultColWidth="9.140625" defaultRowHeight="12.75"/>
  <cols>
    <col min="1" max="1" width="5.421875" style="1" customWidth="1"/>
    <col min="2" max="2" width="11.57421875" style="1" customWidth="1"/>
    <col min="3" max="3" width="16.8515625" style="1" customWidth="1"/>
    <col min="4" max="4" width="8.7109375" style="1" customWidth="1"/>
    <col min="5" max="5" width="8.140625" style="1" customWidth="1"/>
    <col min="6" max="6" width="7.8515625" style="1" customWidth="1"/>
    <col min="7" max="7" width="7.7109375" style="1" customWidth="1"/>
    <col min="8" max="8" width="7.00390625" style="1" customWidth="1"/>
    <col min="9" max="9" width="8.421875" style="1" customWidth="1"/>
    <col min="10" max="10" width="7.8515625" style="1" customWidth="1"/>
    <col min="11" max="11" width="8.140625" style="1" customWidth="1"/>
    <col min="12" max="12" width="9.140625" style="1" customWidth="1"/>
    <col min="13" max="13" width="9.00390625" style="1" customWidth="1"/>
    <col min="14" max="14" width="6.14062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2:16" ht="18">
      <c r="L1" s="79" t="s">
        <v>24</v>
      </c>
      <c r="M1" s="80"/>
      <c r="N1" s="80"/>
      <c r="O1" s="80"/>
      <c r="P1" s="80"/>
    </row>
    <row r="2" spans="12:16" ht="18">
      <c r="L2" s="80"/>
      <c r="M2" s="80"/>
      <c r="N2" s="80"/>
      <c r="O2" s="80"/>
      <c r="P2" s="80"/>
    </row>
    <row r="3" spans="12:16" ht="18">
      <c r="L3" s="80"/>
      <c r="M3" s="80"/>
      <c r="N3" s="80"/>
      <c r="O3" s="80"/>
      <c r="P3" s="80"/>
    </row>
    <row r="4" spans="12:16" ht="17.25" customHeight="1">
      <c r="L4" s="80"/>
      <c r="M4" s="80"/>
      <c r="N4" s="80"/>
      <c r="O4" s="80"/>
      <c r="P4" s="80"/>
    </row>
    <row r="5" ht="18" hidden="1"/>
    <row r="6" spans="2:16" ht="60.75" customHeight="1" thickBot="1">
      <c r="B6" s="81" t="s">
        <v>38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6" ht="18.7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8.75" customHeight="1" thickBot="1">
      <c r="B8" s="8" t="s">
        <v>5</v>
      </c>
      <c r="C8" s="9" t="s">
        <v>4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1" t="s">
        <v>3</v>
      </c>
    </row>
    <row r="9" spans="2:16" ht="18.75" thickBot="1">
      <c r="B9" s="12">
        <v>1</v>
      </c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2:16" ht="27.75" thickBot="1">
      <c r="B10" s="6">
        <v>2</v>
      </c>
      <c r="C10" s="46" t="s">
        <v>32</v>
      </c>
      <c r="D10" s="13">
        <v>8</v>
      </c>
      <c r="E10" s="13">
        <v>25</v>
      </c>
      <c r="F10" s="13">
        <v>25</v>
      </c>
      <c r="G10" s="13">
        <v>25</v>
      </c>
      <c r="H10" s="13">
        <v>25</v>
      </c>
      <c r="I10" s="13">
        <v>20</v>
      </c>
      <c r="J10" s="13">
        <v>25</v>
      </c>
      <c r="K10" s="13">
        <v>30</v>
      </c>
      <c r="L10" s="13">
        <v>25</v>
      </c>
      <c r="M10" s="15">
        <v>42</v>
      </c>
      <c r="N10" s="13">
        <v>25</v>
      </c>
      <c r="O10" s="13">
        <v>13</v>
      </c>
      <c r="P10" s="14">
        <f>SUM(D10:O10)</f>
        <v>288</v>
      </c>
    </row>
    <row r="11" spans="2:16" ht="25.5" customHeight="1" thickBot="1">
      <c r="B11" s="6">
        <v>3</v>
      </c>
      <c r="C11" s="46" t="s">
        <v>33</v>
      </c>
      <c r="D11" s="13">
        <v>9</v>
      </c>
      <c r="E11" s="13">
        <v>30</v>
      </c>
      <c r="F11" s="13">
        <v>28</v>
      </c>
      <c r="G11" s="13">
        <v>28</v>
      </c>
      <c r="H11" s="13">
        <v>28</v>
      </c>
      <c r="I11" s="13">
        <v>25</v>
      </c>
      <c r="J11" s="13">
        <v>30</v>
      </c>
      <c r="K11" s="13">
        <v>35</v>
      </c>
      <c r="L11" s="13">
        <v>30</v>
      </c>
      <c r="M11" s="13">
        <v>50</v>
      </c>
      <c r="N11" s="13">
        <v>30</v>
      </c>
      <c r="O11" s="13">
        <v>15</v>
      </c>
      <c r="P11" s="14">
        <f aca="true" t="shared" si="0" ref="P11:P20">SUM(D11:O11)</f>
        <v>338</v>
      </c>
    </row>
    <row r="12" spans="2:16" ht="33" customHeight="1" thickBot="1">
      <c r="B12" s="6">
        <v>4</v>
      </c>
      <c r="C12" s="46" t="s">
        <v>35</v>
      </c>
      <c r="D12" s="13">
        <v>9</v>
      </c>
      <c r="E12" s="13">
        <v>30</v>
      </c>
      <c r="F12" s="13">
        <v>28</v>
      </c>
      <c r="G12" s="13">
        <v>28</v>
      </c>
      <c r="H12" s="13">
        <v>28</v>
      </c>
      <c r="I12" s="13">
        <v>25</v>
      </c>
      <c r="J12" s="13">
        <v>30</v>
      </c>
      <c r="K12" s="13">
        <v>35</v>
      </c>
      <c r="L12" s="13">
        <v>30</v>
      </c>
      <c r="M12" s="13">
        <v>46</v>
      </c>
      <c r="N12" s="13">
        <v>30</v>
      </c>
      <c r="O12" s="13">
        <v>13</v>
      </c>
      <c r="P12" s="14">
        <f t="shared" si="0"/>
        <v>332</v>
      </c>
    </row>
    <row r="13" spans="2:16" ht="37.5" customHeight="1" thickBot="1">
      <c r="B13" s="6">
        <v>5</v>
      </c>
      <c r="C13" s="46" t="s">
        <v>34</v>
      </c>
      <c r="D13" s="13">
        <v>9</v>
      </c>
      <c r="E13" s="13">
        <v>28</v>
      </c>
      <c r="F13" s="13">
        <v>25</v>
      </c>
      <c r="G13" s="13">
        <v>25</v>
      </c>
      <c r="H13" s="13">
        <v>25</v>
      </c>
      <c r="I13" s="13">
        <v>25</v>
      </c>
      <c r="J13" s="13">
        <v>28</v>
      </c>
      <c r="K13" s="13">
        <v>35</v>
      </c>
      <c r="L13" s="13">
        <v>28</v>
      </c>
      <c r="M13" s="13">
        <v>46</v>
      </c>
      <c r="N13" s="13">
        <v>28</v>
      </c>
      <c r="O13" s="13">
        <v>13</v>
      </c>
      <c r="P13" s="14">
        <f t="shared" si="0"/>
        <v>315</v>
      </c>
    </row>
    <row r="14" spans="2:16" ht="27.75" thickBot="1">
      <c r="B14" s="6">
        <v>6</v>
      </c>
      <c r="C14" s="46" t="s">
        <v>13</v>
      </c>
      <c r="D14" s="13">
        <v>8</v>
      </c>
      <c r="E14" s="13">
        <v>27</v>
      </c>
      <c r="F14" s="13">
        <v>25</v>
      </c>
      <c r="G14" s="13">
        <v>25</v>
      </c>
      <c r="H14" s="13">
        <v>25</v>
      </c>
      <c r="I14" s="13">
        <v>25</v>
      </c>
      <c r="J14" s="13">
        <v>27</v>
      </c>
      <c r="K14" s="13">
        <v>35</v>
      </c>
      <c r="L14" s="13">
        <v>27</v>
      </c>
      <c r="M14" s="13">
        <v>44</v>
      </c>
      <c r="N14" s="13">
        <v>27</v>
      </c>
      <c r="O14" s="13">
        <v>13</v>
      </c>
      <c r="P14" s="14">
        <f t="shared" si="0"/>
        <v>308</v>
      </c>
    </row>
    <row r="15" spans="2:16" ht="29.25" customHeight="1" thickBot="1">
      <c r="B15" s="6">
        <v>7</v>
      </c>
      <c r="C15" s="47" t="s">
        <v>16</v>
      </c>
      <c r="D15" s="13">
        <v>8</v>
      </c>
      <c r="E15" s="13">
        <v>25</v>
      </c>
      <c r="F15" s="13">
        <v>24</v>
      </c>
      <c r="G15" s="13">
        <v>24</v>
      </c>
      <c r="H15" s="13">
        <v>24</v>
      </c>
      <c r="I15" s="13">
        <v>20</v>
      </c>
      <c r="J15" s="13">
        <v>25</v>
      </c>
      <c r="K15" s="13">
        <v>30</v>
      </c>
      <c r="L15" s="13">
        <v>25</v>
      </c>
      <c r="M15" s="13">
        <v>42</v>
      </c>
      <c r="N15" s="13">
        <v>25</v>
      </c>
      <c r="O15" s="13">
        <v>13</v>
      </c>
      <c r="P15" s="14">
        <f t="shared" si="0"/>
        <v>285</v>
      </c>
    </row>
    <row r="16" spans="2:16" ht="27.75" thickBot="1">
      <c r="B16" s="16" t="s">
        <v>6</v>
      </c>
      <c r="C16" s="17" t="s">
        <v>10</v>
      </c>
      <c r="D16" s="15">
        <v>6</v>
      </c>
      <c r="E16" s="15">
        <v>15</v>
      </c>
      <c r="F16" s="15">
        <v>15</v>
      </c>
      <c r="G16" s="15">
        <v>15</v>
      </c>
      <c r="H16" s="15">
        <v>15</v>
      </c>
      <c r="I16" s="15">
        <v>10</v>
      </c>
      <c r="J16" s="15">
        <v>15</v>
      </c>
      <c r="K16" s="15">
        <v>20</v>
      </c>
      <c r="L16" s="15">
        <v>15</v>
      </c>
      <c r="M16" s="15">
        <v>25</v>
      </c>
      <c r="N16" s="13">
        <v>15</v>
      </c>
      <c r="O16" s="13">
        <v>5</v>
      </c>
      <c r="P16" s="14">
        <f t="shared" si="0"/>
        <v>171</v>
      </c>
    </row>
    <row r="17" spans="2:16" ht="26.25" thickBot="1">
      <c r="B17" s="16" t="s">
        <v>7</v>
      </c>
      <c r="C17" s="17" t="s">
        <v>11</v>
      </c>
      <c r="D17" s="15">
        <v>6</v>
      </c>
      <c r="E17" s="15">
        <v>15</v>
      </c>
      <c r="F17" s="15">
        <v>15</v>
      </c>
      <c r="G17" s="15">
        <v>15</v>
      </c>
      <c r="H17" s="15">
        <v>15</v>
      </c>
      <c r="I17" s="15">
        <v>10</v>
      </c>
      <c r="J17" s="15">
        <v>15</v>
      </c>
      <c r="K17" s="15">
        <v>20</v>
      </c>
      <c r="L17" s="15">
        <v>15</v>
      </c>
      <c r="M17" s="15">
        <v>25</v>
      </c>
      <c r="N17" s="13">
        <v>15</v>
      </c>
      <c r="O17" s="13">
        <v>5</v>
      </c>
      <c r="P17" s="14">
        <f t="shared" si="0"/>
        <v>171</v>
      </c>
    </row>
    <row r="18" spans="2:16" ht="26.25" thickBot="1">
      <c r="B18" s="18" t="s">
        <v>8</v>
      </c>
      <c r="C18" s="19" t="s">
        <v>14</v>
      </c>
      <c r="D18" s="20">
        <v>3</v>
      </c>
      <c r="E18" s="20">
        <v>10</v>
      </c>
      <c r="F18" s="20">
        <v>5</v>
      </c>
      <c r="G18" s="20">
        <v>5</v>
      </c>
      <c r="H18" s="20">
        <v>5</v>
      </c>
      <c r="I18" s="20">
        <v>10</v>
      </c>
      <c r="J18" s="20">
        <v>10</v>
      </c>
      <c r="K18" s="20">
        <v>15</v>
      </c>
      <c r="L18" s="20">
        <v>10</v>
      </c>
      <c r="M18" s="20">
        <v>20</v>
      </c>
      <c r="N18" s="13">
        <v>10</v>
      </c>
      <c r="O18" s="13">
        <v>5</v>
      </c>
      <c r="P18" s="14">
        <f t="shared" si="0"/>
        <v>108</v>
      </c>
    </row>
    <row r="19" spans="2:16" ht="39" thickBot="1">
      <c r="B19" s="21" t="s">
        <v>9</v>
      </c>
      <c r="C19" s="22" t="s">
        <v>36</v>
      </c>
      <c r="D19" s="4">
        <v>14</v>
      </c>
      <c r="E19" s="4">
        <v>45</v>
      </c>
      <c r="F19" s="4">
        <v>40</v>
      </c>
      <c r="G19" s="4">
        <v>40</v>
      </c>
      <c r="H19" s="4">
        <v>40</v>
      </c>
      <c r="I19" s="4">
        <v>30</v>
      </c>
      <c r="J19" s="4">
        <v>45</v>
      </c>
      <c r="K19" s="4">
        <v>45</v>
      </c>
      <c r="L19" s="4">
        <v>45</v>
      </c>
      <c r="M19" s="4">
        <v>60</v>
      </c>
      <c r="N19" s="13">
        <v>45</v>
      </c>
      <c r="O19" s="13">
        <v>16</v>
      </c>
      <c r="P19" s="14">
        <f t="shared" si="0"/>
        <v>465</v>
      </c>
    </row>
    <row r="20" spans="2:16" ht="18.75" thickBot="1">
      <c r="B20" s="7" t="s">
        <v>0</v>
      </c>
      <c r="C20" s="7"/>
      <c r="D20" s="4">
        <f>SUM(D10:D19)</f>
        <v>80</v>
      </c>
      <c r="E20" s="4">
        <f aca="true" t="shared" si="1" ref="E20:O20">SUM(E10:E19)</f>
        <v>250</v>
      </c>
      <c r="F20" s="4">
        <f t="shared" si="1"/>
        <v>230</v>
      </c>
      <c r="G20" s="4">
        <f t="shared" si="1"/>
        <v>230</v>
      </c>
      <c r="H20" s="4">
        <f t="shared" si="1"/>
        <v>230</v>
      </c>
      <c r="I20" s="4">
        <f t="shared" si="1"/>
        <v>200</v>
      </c>
      <c r="J20" s="4">
        <f t="shared" si="1"/>
        <v>250</v>
      </c>
      <c r="K20" s="4">
        <f t="shared" si="1"/>
        <v>300</v>
      </c>
      <c r="L20" s="4">
        <f t="shared" si="1"/>
        <v>250</v>
      </c>
      <c r="M20" s="4">
        <f t="shared" si="1"/>
        <v>400</v>
      </c>
      <c r="N20" s="4">
        <f t="shared" si="1"/>
        <v>250</v>
      </c>
      <c r="O20" s="4">
        <f t="shared" si="1"/>
        <v>111</v>
      </c>
      <c r="P20" s="14">
        <f t="shared" si="0"/>
        <v>2781</v>
      </c>
    </row>
    <row r="21" spans="2:16" ht="18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4:15" s="26" customFormat="1" ht="18">
      <c r="D22" s="26">
        <v>150</v>
      </c>
      <c r="E22" s="26">
        <v>260</v>
      </c>
      <c r="F22" s="26">
        <v>280</v>
      </c>
      <c r="G22" s="26">
        <v>290</v>
      </c>
      <c r="H22" s="26">
        <v>300</v>
      </c>
      <c r="I22" s="26">
        <v>290</v>
      </c>
      <c r="J22" s="26">
        <v>270</v>
      </c>
      <c r="K22" s="26">
        <v>290</v>
      </c>
      <c r="L22" s="26">
        <v>290</v>
      </c>
      <c r="M22" s="26">
        <v>290</v>
      </c>
      <c r="N22" s="26">
        <v>290</v>
      </c>
      <c r="O22" s="26">
        <v>250</v>
      </c>
    </row>
    <row r="23" s="26" customFormat="1" ht="18"/>
    <row r="24" spans="4:16" s="26" customFormat="1" ht="18">
      <c r="D24" s="26">
        <f>D20-D22</f>
        <v>-70</v>
      </c>
      <c r="E24" s="26">
        <f aca="true" t="shared" si="2" ref="E24:P24">E20-E22</f>
        <v>-10</v>
      </c>
      <c r="F24" s="26">
        <f t="shared" si="2"/>
        <v>-50</v>
      </c>
      <c r="G24" s="26">
        <f t="shared" si="2"/>
        <v>-60</v>
      </c>
      <c r="H24" s="26">
        <f t="shared" si="2"/>
        <v>-70</v>
      </c>
      <c r="I24" s="26">
        <f t="shared" si="2"/>
        <v>-90</v>
      </c>
      <c r="J24" s="26">
        <f t="shared" si="2"/>
        <v>-20</v>
      </c>
      <c r="K24" s="26">
        <f t="shared" si="2"/>
        <v>10</v>
      </c>
      <c r="L24" s="26">
        <f t="shared" si="2"/>
        <v>-40</v>
      </c>
      <c r="M24" s="26">
        <f t="shared" si="2"/>
        <v>110</v>
      </c>
      <c r="N24" s="26">
        <f t="shared" si="2"/>
        <v>-40</v>
      </c>
      <c r="O24" s="26">
        <f t="shared" si="2"/>
        <v>-139</v>
      </c>
      <c r="P24" s="26">
        <f t="shared" si="2"/>
        <v>2781</v>
      </c>
    </row>
    <row r="25" s="26" customFormat="1" ht="18"/>
  </sheetData>
  <sheetProtection/>
  <mergeCells count="2">
    <mergeCell ref="L1:P4"/>
    <mergeCell ref="B6:P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5.421875" style="1" customWidth="1"/>
    <col min="2" max="2" width="11.57421875" style="1" customWidth="1"/>
    <col min="3" max="3" width="16.8515625" style="1" customWidth="1"/>
    <col min="4" max="4" width="8.7109375" style="1" customWidth="1"/>
    <col min="5" max="5" width="8.140625" style="1" customWidth="1"/>
    <col min="6" max="6" width="7.8515625" style="1" customWidth="1"/>
    <col min="7" max="7" width="7.7109375" style="1" customWidth="1"/>
    <col min="8" max="8" width="7.00390625" style="1" customWidth="1"/>
    <col min="9" max="9" width="8.421875" style="1" customWidth="1"/>
    <col min="10" max="10" width="7.8515625" style="1" customWidth="1"/>
    <col min="11" max="11" width="8.140625" style="1" customWidth="1"/>
    <col min="12" max="12" width="9.140625" style="1" customWidth="1"/>
    <col min="13" max="13" width="9.00390625" style="1" customWidth="1"/>
    <col min="14" max="14" width="6.14062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2:16" ht="18">
      <c r="L1" s="79" t="s">
        <v>24</v>
      </c>
      <c r="M1" s="80"/>
      <c r="N1" s="80"/>
      <c r="O1" s="80"/>
      <c r="P1" s="80"/>
    </row>
    <row r="2" spans="12:16" ht="18">
      <c r="L2" s="80"/>
      <c r="M2" s="80"/>
      <c r="N2" s="80"/>
      <c r="O2" s="80"/>
      <c r="P2" s="80"/>
    </row>
    <row r="3" spans="12:16" ht="18">
      <c r="L3" s="80"/>
      <c r="M3" s="80"/>
      <c r="N3" s="80"/>
      <c r="O3" s="80"/>
      <c r="P3" s="80"/>
    </row>
    <row r="4" spans="12:16" ht="18">
      <c r="L4" s="80"/>
      <c r="M4" s="80"/>
      <c r="N4" s="80"/>
      <c r="O4" s="80"/>
      <c r="P4" s="80"/>
    </row>
    <row r="6" spans="2:16" ht="18.75" thickBot="1">
      <c r="B6" s="76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6" ht="18.7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8.75" customHeight="1" thickBot="1">
      <c r="B8" s="8" t="s">
        <v>5</v>
      </c>
      <c r="C8" s="9" t="s">
        <v>4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1" t="s">
        <v>3</v>
      </c>
    </row>
    <row r="9" spans="2:16" ht="18.75" thickBot="1">
      <c r="B9" s="12">
        <v>1</v>
      </c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2:16" ht="27.75" thickBot="1">
      <c r="B10" s="6">
        <v>2</v>
      </c>
      <c r="C10" s="46" t="s">
        <v>32</v>
      </c>
      <c r="D10" s="13">
        <v>24</v>
      </c>
      <c r="E10" s="13">
        <v>31</v>
      </c>
      <c r="F10" s="13">
        <v>28</v>
      </c>
      <c r="G10" s="13">
        <v>30</v>
      </c>
      <c r="H10" s="13">
        <v>29</v>
      </c>
      <c r="I10" s="13">
        <v>31</v>
      </c>
      <c r="J10" s="13">
        <v>31</v>
      </c>
      <c r="K10" s="13">
        <v>31</v>
      </c>
      <c r="L10" s="13">
        <v>31</v>
      </c>
      <c r="M10" s="15">
        <v>29</v>
      </c>
      <c r="N10" s="13">
        <v>30</v>
      </c>
      <c r="O10" s="13">
        <v>28</v>
      </c>
      <c r="P10" s="14">
        <f>SUM(D10:O10)</f>
        <v>353</v>
      </c>
    </row>
    <row r="11" spans="2:16" ht="25.5" customHeight="1" thickBot="1">
      <c r="B11" s="6">
        <v>3</v>
      </c>
      <c r="C11" s="46" t="s">
        <v>33</v>
      </c>
      <c r="D11" s="13">
        <v>24</v>
      </c>
      <c r="E11" s="13">
        <v>33</v>
      </c>
      <c r="F11" s="13">
        <v>28</v>
      </c>
      <c r="G11" s="13">
        <v>30</v>
      </c>
      <c r="H11" s="13">
        <v>33</v>
      </c>
      <c r="I11" s="13">
        <v>31</v>
      </c>
      <c r="J11" s="13">
        <v>33</v>
      </c>
      <c r="K11" s="13">
        <v>31</v>
      </c>
      <c r="L11" s="13">
        <v>32</v>
      </c>
      <c r="M11" s="13">
        <v>30</v>
      </c>
      <c r="N11" s="13">
        <v>30</v>
      </c>
      <c r="O11" s="13">
        <v>27</v>
      </c>
      <c r="P11" s="14">
        <f aca="true" t="shared" si="0" ref="P11:P20">SUM(D11:O11)</f>
        <v>362</v>
      </c>
    </row>
    <row r="12" spans="2:16" ht="33" customHeight="1" thickBot="1">
      <c r="B12" s="6">
        <v>4</v>
      </c>
      <c r="C12" s="46" t="s">
        <v>35</v>
      </c>
      <c r="D12" s="13">
        <v>24</v>
      </c>
      <c r="E12" s="13">
        <v>35</v>
      </c>
      <c r="F12" s="13">
        <v>29</v>
      </c>
      <c r="G12" s="13">
        <v>31</v>
      </c>
      <c r="H12" s="13">
        <v>31</v>
      </c>
      <c r="I12" s="13">
        <v>33</v>
      </c>
      <c r="J12" s="13">
        <v>28</v>
      </c>
      <c r="K12" s="13">
        <v>33</v>
      </c>
      <c r="L12" s="13">
        <v>33</v>
      </c>
      <c r="M12" s="13">
        <v>31</v>
      </c>
      <c r="N12" s="13">
        <v>31</v>
      </c>
      <c r="O12" s="13">
        <v>26</v>
      </c>
      <c r="P12" s="14">
        <f t="shared" si="0"/>
        <v>365</v>
      </c>
    </row>
    <row r="13" spans="2:16" ht="37.5" customHeight="1" thickBot="1">
      <c r="B13" s="6">
        <v>5</v>
      </c>
      <c r="C13" s="46" t="s">
        <v>34</v>
      </c>
      <c r="D13" s="13">
        <v>25</v>
      </c>
      <c r="E13" s="13">
        <v>36</v>
      </c>
      <c r="F13" s="13">
        <v>30</v>
      </c>
      <c r="G13" s="13">
        <v>32</v>
      </c>
      <c r="H13" s="13">
        <v>27</v>
      </c>
      <c r="I13" s="13">
        <v>33</v>
      </c>
      <c r="J13" s="13">
        <v>28</v>
      </c>
      <c r="K13" s="13">
        <v>33</v>
      </c>
      <c r="L13" s="13">
        <v>30</v>
      </c>
      <c r="M13" s="13">
        <v>32</v>
      </c>
      <c r="N13" s="13">
        <v>32</v>
      </c>
      <c r="O13" s="13">
        <v>27</v>
      </c>
      <c r="P13" s="14">
        <f t="shared" si="0"/>
        <v>365</v>
      </c>
    </row>
    <row r="14" spans="2:16" ht="27.75" thickBot="1">
      <c r="B14" s="6">
        <v>6</v>
      </c>
      <c r="C14" s="46" t="s">
        <v>13</v>
      </c>
      <c r="D14" s="13">
        <v>24</v>
      </c>
      <c r="E14" s="13">
        <v>34</v>
      </c>
      <c r="F14" s="13">
        <v>28</v>
      </c>
      <c r="G14" s="13">
        <v>31</v>
      </c>
      <c r="H14" s="13">
        <v>31</v>
      </c>
      <c r="I14" s="13">
        <v>31</v>
      </c>
      <c r="J14" s="13">
        <v>31</v>
      </c>
      <c r="K14" s="13">
        <v>31</v>
      </c>
      <c r="L14" s="13">
        <v>31</v>
      </c>
      <c r="M14" s="13">
        <v>30</v>
      </c>
      <c r="N14" s="13">
        <v>30</v>
      </c>
      <c r="O14" s="13">
        <v>28</v>
      </c>
      <c r="P14" s="14">
        <f t="shared" si="0"/>
        <v>360</v>
      </c>
    </row>
    <row r="15" spans="2:16" ht="29.25" customHeight="1" thickBot="1">
      <c r="B15" s="6">
        <v>7</v>
      </c>
      <c r="C15" s="47" t="s">
        <v>16</v>
      </c>
      <c r="D15" s="13">
        <v>20</v>
      </c>
      <c r="E15" s="13">
        <v>27</v>
      </c>
      <c r="F15" s="13">
        <v>27</v>
      </c>
      <c r="G15" s="13">
        <v>29</v>
      </c>
      <c r="H15" s="13">
        <v>29</v>
      </c>
      <c r="I15" s="13">
        <v>30</v>
      </c>
      <c r="J15" s="13">
        <v>39</v>
      </c>
      <c r="K15" s="13">
        <v>28</v>
      </c>
      <c r="L15" s="13">
        <v>30</v>
      </c>
      <c r="M15" s="13">
        <v>29</v>
      </c>
      <c r="N15" s="13">
        <v>28</v>
      </c>
      <c r="O15" s="13">
        <v>26</v>
      </c>
      <c r="P15" s="14">
        <f t="shared" si="0"/>
        <v>342</v>
      </c>
    </row>
    <row r="16" spans="2:16" ht="27.75" thickBot="1">
      <c r="B16" s="16" t="s">
        <v>6</v>
      </c>
      <c r="C16" s="17" t="s">
        <v>10</v>
      </c>
      <c r="D16" s="15">
        <v>15</v>
      </c>
      <c r="E16" s="15">
        <v>22</v>
      </c>
      <c r="F16" s="15">
        <v>22</v>
      </c>
      <c r="G16" s="15">
        <v>23</v>
      </c>
      <c r="H16" s="15">
        <v>22</v>
      </c>
      <c r="I16" s="15">
        <v>23</v>
      </c>
      <c r="J16" s="15">
        <v>24</v>
      </c>
      <c r="K16" s="15">
        <v>24</v>
      </c>
      <c r="L16" s="15">
        <v>25</v>
      </c>
      <c r="M16" s="15">
        <v>22</v>
      </c>
      <c r="N16" s="13">
        <v>22</v>
      </c>
      <c r="O16" s="13">
        <v>20</v>
      </c>
      <c r="P16" s="14">
        <f t="shared" si="0"/>
        <v>264</v>
      </c>
    </row>
    <row r="17" spans="2:16" ht="26.25" thickBot="1">
      <c r="B17" s="16" t="s">
        <v>7</v>
      </c>
      <c r="C17" s="17" t="s">
        <v>11</v>
      </c>
      <c r="D17" s="15">
        <v>15</v>
      </c>
      <c r="E17" s="15">
        <v>23</v>
      </c>
      <c r="F17" s="15">
        <v>22</v>
      </c>
      <c r="G17" s="15">
        <v>23</v>
      </c>
      <c r="H17" s="15">
        <v>23</v>
      </c>
      <c r="I17" s="15">
        <v>24</v>
      </c>
      <c r="J17" s="15">
        <v>24</v>
      </c>
      <c r="K17" s="15">
        <v>25</v>
      </c>
      <c r="L17" s="15">
        <v>25</v>
      </c>
      <c r="M17" s="15">
        <v>22</v>
      </c>
      <c r="N17" s="13">
        <v>22</v>
      </c>
      <c r="O17" s="13">
        <v>20</v>
      </c>
      <c r="P17" s="14">
        <f t="shared" si="0"/>
        <v>268</v>
      </c>
    </row>
    <row r="18" spans="2:16" ht="26.25" thickBot="1">
      <c r="B18" s="18" t="s">
        <v>8</v>
      </c>
      <c r="C18" s="19" t="s">
        <v>14</v>
      </c>
      <c r="D18" s="20">
        <v>10</v>
      </c>
      <c r="E18" s="20">
        <v>10</v>
      </c>
      <c r="F18" s="20">
        <v>10</v>
      </c>
      <c r="G18" s="20">
        <v>11</v>
      </c>
      <c r="H18" s="20">
        <v>11</v>
      </c>
      <c r="I18" s="20">
        <v>12</v>
      </c>
      <c r="J18" s="20">
        <v>12</v>
      </c>
      <c r="K18" s="20">
        <v>12</v>
      </c>
      <c r="L18" s="20">
        <v>10</v>
      </c>
      <c r="M18" s="20">
        <v>11</v>
      </c>
      <c r="N18" s="13">
        <v>11</v>
      </c>
      <c r="O18" s="13">
        <v>3</v>
      </c>
      <c r="P18" s="14">
        <f t="shared" si="0"/>
        <v>123</v>
      </c>
    </row>
    <row r="19" spans="2:16" ht="39" thickBot="1">
      <c r="B19" s="21" t="s">
        <v>9</v>
      </c>
      <c r="C19" s="22" t="s">
        <v>36</v>
      </c>
      <c r="D19" s="4">
        <v>19</v>
      </c>
      <c r="E19" s="4">
        <v>49</v>
      </c>
      <c r="F19" s="4">
        <v>56</v>
      </c>
      <c r="G19" s="4">
        <v>60</v>
      </c>
      <c r="H19" s="4">
        <v>64</v>
      </c>
      <c r="I19" s="4">
        <v>52</v>
      </c>
      <c r="J19" s="4">
        <v>50</v>
      </c>
      <c r="K19" s="4">
        <v>52</v>
      </c>
      <c r="L19" s="4">
        <v>43</v>
      </c>
      <c r="M19" s="4">
        <v>54</v>
      </c>
      <c r="N19" s="13">
        <v>54</v>
      </c>
      <c r="O19" s="13">
        <v>45</v>
      </c>
      <c r="P19" s="14">
        <f t="shared" si="0"/>
        <v>598</v>
      </c>
    </row>
    <row r="20" spans="2:16" ht="18.75" thickBot="1">
      <c r="B20" s="7" t="s">
        <v>0</v>
      </c>
      <c r="C20" s="7"/>
      <c r="D20" s="4">
        <f>SUM(D10:D19)</f>
        <v>200</v>
      </c>
      <c r="E20" s="4">
        <f aca="true" t="shared" si="1" ref="E20:O20">SUM(E10:E19)</f>
        <v>300</v>
      </c>
      <c r="F20" s="4">
        <f t="shared" si="1"/>
        <v>280</v>
      </c>
      <c r="G20" s="4">
        <f t="shared" si="1"/>
        <v>300</v>
      </c>
      <c r="H20" s="4">
        <f t="shared" si="1"/>
        <v>300</v>
      </c>
      <c r="I20" s="4">
        <f t="shared" si="1"/>
        <v>300</v>
      </c>
      <c r="J20" s="4">
        <f t="shared" si="1"/>
        <v>300</v>
      </c>
      <c r="K20" s="4">
        <f t="shared" si="1"/>
        <v>300</v>
      </c>
      <c r="L20" s="4">
        <f t="shared" si="1"/>
        <v>290</v>
      </c>
      <c r="M20" s="4">
        <f t="shared" si="1"/>
        <v>290</v>
      </c>
      <c r="N20" s="4">
        <f t="shared" si="1"/>
        <v>290</v>
      </c>
      <c r="O20" s="4">
        <f t="shared" si="1"/>
        <v>250</v>
      </c>
      <c r="P20" s="14">
        <f t="shared" si="0"/>
        <v>3400</v>
      </c>
    </row>
    <row r="21" spans="2:16" ht="18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4:15" s="26" customFormat="1" ht="18">
      <c r="D22" s="26">
        <v>150</v>
      </c>
      <c r="E22" s="26">
        <v>260</v>
      </c>
      <c r="F22" s="26">
        <v>280</v>
      </c>
      <c r="G22" s="26">
        <v>290</v>
      </c>
      <c r="H22" s="26">
        <v>300</v>
      </c>
      <c r="I22" s="26">
        <v>290</v>
      </c>
      <c r="J22" s="26">
        <v>270</v>
      </c>
      <c r="K22" s="26">
        <v>290</v>
      </c>
      <c r="L22" s="26">
        <v>290</v>
      </c>
      <c r="M22" s="26">
        <v>290</v>
      </c>
      <c r="N22" s="26">
        <v>290</v>
      </c>
      <c r="O22" s="26">
        <v>250</v>
      </c>
    </row>
    <row r="23" s="26" customFormat="1" ht="18"/>
    <row r="24" spans="4:16" s="26" customFormat="1" ht="18">
      <c r="D24" s="26">
        <f>D20-D22</f>
        <v>50</v>
      </c>
      <c r="E24" s="26">
        <f aca="true" t="shared" si="2" ref="E24:P24">E20-E22</f>
        <v>40</v>
      </c>
      <c r="F24" s="26">
        <f t="shared" si="2"/>
        <v>0</v>
      </c>
      <c r="G24" s="26">
        <f t="shared" si="2"/>
        <v>10</v>
      </c>
      <c r="H24" s="26">
        <f t="shared" si="2"/>
        <v>0</v>
      </c>
      <c r="I24" s="26">
        <f t="shared" si="2"/>
        <v>10</v>
      </c>
      <c r="J24" s="26">
        <f t="shared" si="2"/>
        <v>30</v>
      </c>
      <c r="K24" s="26">
        <f t="shared" si="2"/>
        <v>10</v>
      </c>
      <c r="L24" s="26">
        <f t="shared" si="2"/>
        <v>0</v>
      </c>
      <c r="M24" s="26">
        <f t="shared" si="2"/>
        <v>0</v>
      </c>
      <c r="N24" s="26">
        <f t="shared" si="2"/>
        <v>0</v>
      </c>
      <c r="O24" s="26">
        <f t="shared" si="2"/>
        <v>0</v>
      </c>
      <c r="P24" s="26">
        <f t="shared" si="2"/>
        <v>3400</v>
      </c>
    </row>
    <row r="25" s="26" customFormat="1" ht="18"/>
  </sheetData>
  <sheetProtection/>
  <mergeCells count="2">
    <mergeCell ref="B6:P6"/>
    <mergeCell ref="L1:P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85" zoomScaleNormal="85" zoomScalePageLayoutView="0" workbookViewId="0" topLeftCell="A1">
      <selection activeCell="AL5" sqref="AL5"/>
    </sheetView>
  </sheetViews>
  <sheetFormatPr defaultColWidth="9.140625" defaultRowHeight="12.75"/>
  <cols>
    <col min="1" max="1" width="14.8515625" style="25" customWidth="1"/>
    <col min="2" max="2" width="17.00390625" style="25" customWidth="1"/>
    <col min="3" max="3" width="6.57421875" style="25" customWidth="1"/>
    <col min="4" max="4" width="5.57421875" style="25" customWidth="1"/>
    <col min="5" max="5" width="6.57421875" style="25" customWidth="1"/>
    <col min="6" max="6" width="6.421875" style="25" customWidth="1"/>
    <col min="7" max="7" width="6.140625" style="25" customWidth="1"/>
    <col min="8" max="8" width="6.00390625" style="25" bestFit="1" customWidth="1"/>
    <col min="9" max="9" width="7.140625" style="25" customWidth="1"/>
    <col min="10" max="10" width="6.00390625" style="25" bestFit="1" customWidth="1"/>
    <col min="11" max="11" width="7.140625" style="25" customWidth="1"/>
    <col min="12" max="12" width="6.00390625" style="25" bestFit="1" customWidth="1"/>
    <col min="13" max="13" width="6.421875" style="25" customWidth="1"/>
    <col min="14" max="14" width="6.00390625" style="25" customWidth="1"/>
    <col min="15" max="15" width="6.00390625" style="25" bestFit="1" customWidth="1"/>
    <col min="16" max="16" width="6.421875" style="25" customWidth="1"/>
    <col min="17" max="17" width="6.57421875" style="25" customWidth="1"/>
    <col min="18" max="21" width="6.00390625" style="25" bestFit="1" customWidth="1"/>
    <col min="22" max="22" width="5.8515625" style="25" customWidth="1"/>
    <col min="23" max="24" width="7.57421875" style="25" bestFit="1" customWidth="1"/>
    <col min="25" max="26" width="9.140625" style="25" customWidth="1"/>
    <col min="27" max="27" width="8.421875" style="25" customWidth="1"/>
    <col min="28" max="28" width="8.140625" style="25" customWidth="1"/>
    <col min="29" max="29" width="2.140625" style="25" customWidth="1"/>
    <col min="30" max="36" width="9.140625" style="26" hidden="1" customWidth="1"/>
    <col min="37" max="37" width="9.140625" style="25" hidden="1" customWidth="1"/>
    <col min="38" max="16384" width="9.140625" style="25" customWidth="1"/>
  </cols>
  <sheetData>
    <row r="1" spans="17:24" ht="18">
      <c r="Q1" s="85" t="s">
        <v>25</v>
      </c>
      <c r="R1" s="86"/>
      <c r="S1" s="86"/>
      <c r="T1" s="86"/>
      <c r="U1" s="86"/>
      <c r="V1" s="86"/>
      <c r="W1" s="86"/>
      <c r="X1" s="86"/>
    </row>
    <row r="2" spans="17:24" ht="31.5" customHeight="1">
      <c r="Q2" s="86"/>
      <c r="R2" s="86"/>
      <c r="S2" s="86"/>
      <c r="T2" s="86"/>
      <c r="U2" s="86"/>
      <c r="V2" s="86"/>
      <c r="W2" s="86"/>
      <c r="X2" s="86"/>
    </row>
    <row r="3" spans="17:24" ht="28.5" customHeight="1">
      <c r="Q3" s="86"/>
      <c r="R3" s="86"/>
      <c r="S3" s="86"/>
      <c r="T3" s="86"/>
      <c r="U3" s="86"/>
      <c r="V3" s="86"/>
      <c r="W3" s="86"/>
      <c r="X3" s="86"/>
    </row>
    <row r="4" spans="17:24" ht="30" customHeight="1">
      <c r="Q4" s="86"/>
      <c r="R4" s="86"/>
      <c r="S4" s="86"/>
      <c r="T4" s="86"/>
      <c r="U4" s="86"/>
      <c r="V4" s="86"/>
      <c r="W4" s="86"/>
      <c r="X4" s="86"/>
    </row>
    <row r="5" spans="17:24" ht="18">
      <c r="Q5" s="86"/>
      <c r="R5" s="86"/>
      <c r="S5" s="86"/>
      <c r="T5" s="86"/>
      <c r="U5" s="86"/>
      <c r="V5" s="86"/>
      <c r="W5" s="86"/>
      <c r="X5" s="86"/>
    </row>
    <row r="6" spans="1:24" ht="18">
      <c r="A6" s="87" t="s">
        <v>30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ht="18.75" thickBot="1">
      <c r="E7" s="27"/>
    </row>
    <row r="8" spans="1:28" ht="18.75" customHeight="1" thickBot="1">
      <c r="A8" s="90" t="s">
        <v>5</v>
      </c>
      <c r="B8" s="88" t="s">
        <v>4</v>
      </c>
      <c r="C8" s="92">
        <v>1</v>
      </c>
      <c r="D8" s="93"/>
      <c r="E8" s="94">
        <v>2</v>
      </c>
      <c r="F8" s="95"/>
      <c r="G8" s="92">
        <v>3</v>
      </c>
      <c r="H8" s="93"/>
      <c r="I8" s="92">
        <v>4</v>
      </c>
      <c r="J8" s="93"/>
      <c r="K8" s="92">
        <v>5</v>
      </c>
      <c r="L8" s="93"/>
      <c r="M8" s="92">
        <v>6</v>
      </c>
      <c r="N8" s="93"/>
      <c r="O8" s="92">
        <v>7</v>
      </c>
      <c r="P8" s="93"/>
      <c r="Q8" s="92">
        <v>8</v>
      </c>
      <c r="R8" s="93"/>
      <c r="S8" s="92">
        <v>9</v>
      </c>
      <c r="T8" s="93"/>
      <c r="U8" s="94">
        <v>10</v>
      </c>
      <c r="V8" s="95"/>
      <c r="W8" s="82">
        <v>11</v>
      </c>
      <c r="X8" s="83"/>
      <c r="Y8" s="82">
        <v>12</v>
      </c>
      <c r="Z8" s="83"/>
      <c r="AA8" s="84" t="s">
        <v>3</v>
      </c>
      <c r="AB8" s="83"/>
    </row>
    <row r="9" spans="1:28" ht="18.75" thickBot="1">
      <c r="A9" s="91"/>
      <c r="B9" s="89"/>
      <c r="C9" s="29" t="s">
        <v>1</v>
      </c>
      <c r="D9" s="45" t="s">
        <v>2</v>
      </c>
      <c r="E9" s="29" t="s">
        <v>1</v>
      </c>
      <c r="F9" s="45" t="s">
        <v>2</v>
      </c>
      <c r="G9" s="29" t="s">
        <v>1</v>
      </c>
      <c r="H9" s="45" t="s">
        <v>2</v>
      </c>
      <c r="I9" s="29" t="s">
        <v>1</v>
      </c>
      <c r="J9" s="45" t="s">
        <v>2</v>
      </c>
      <c r="K9" s="29" t="s">
        <v>1</v>
      </c>
      <c r="L9" s="45" t="s">
        <v>2</v>
      </c>
      <c r="M9" s="29" t="s">
        <v>1</v>
      </c>
      <c r="N9" s="45" t="s">
        <v>2</v>
      </c>
      <c r="O9" s="29" t="s">
        <v>1</v>
      </c>
      <c r="P9" s="45" t="s">
        <v>2</v>
      </c>
      <c r="Q9" s="29" t="s">
        <v>1</v>
      </c>
      <c r="R9" s="45" t="s">
        <v>2</v>
      </c>
      <c r="S9" s="29" t="s">
        <v>1</v>
      </c>
      <c r="T9" s="45" t="s">
        <v>2</v>
      </c>
      <c r="U9" s="29" t="s">
        <v>1</v>
      </c>
      <c r="V9" s="45" t="s">
        <v>2</v>
      </c>
      <c r="W9" s="29" t="s">
        <v>1</v>
      </c>
      <c r="X9" s="45" t="s">
        <v>2</v>
      </c>
      <c r="Y9" s="29" t="s">
        <v>1</v>
      </c>
      <c r="Z9" s="45" t="s">
        <v>2</v>
      </c>
      <c r="AA9" s="30" t="s">
        <v>1</v>
      </c>
      <c r="AB9" s="45" t="s">
        <v>2</v>
      </c>
    </row>
    <row r="10" spans="1:28" ht="27.75" customHeight="1">
      <c r="A10" s="31">
        <v>1</v>
      </c>
      <c r="B10" s="24"/>
      <c r="C10" s="62"/>
      <c r="D10" s="63"/>
      <c r="E10" s="62"/>
      <c r="F10" s="63"/>
      <c r="G10" s="62"/>
      <c r="H10" s="63"/>
      <c r="I10" s="62"/>
      <c r="J10" s="63"/>
      <c r="K10" s="62"/>
      <c r="L10" s="63"/>
      <c r="M10" s="62"/>
      <c r="N10" s="63"/>
      <c r="O10" s="62"/>
      <c r="P10" s="63"/>
      <c r="Q10" s="62"/>
      <c r="R10" s="63"/>
      <c r="S10" s="62"/>
      <c r="T10" s="63"/>
      <c r="U10" s="62"/>
      <c r="V10" s="63"/>
      <c r="W10" s="62"/>
      <c r="X10" s="63"/>
      <c r="Y10" s="62"/>
      <c r="Z10" s="63"/>
      <c r="AA10" s="64"/>
      <c r="AB10" s="63"/>
    </row>
    <row r="11" spans="1:28" ht="37.5" customHeight="1">
      <c r="A11" s="23">
        <v>2</v>
      </c>
      <c r="B11" s="24" t="s">
        <v>32</v>
      </c>
      <c r="C11" s="65">
        <v>9</v>
      </c>
      <c r="D11" s="66">
        <v>2</v>
      </c>
      <c r="E11" s="65">
        <v>64</v>
      </c>
      <c r="F11" s="66">
        <v>13</v>
      </c>
      <c r="G11" s="65">
        <v>65</v>
      </c>
      <c r="H11" s="66">
        <v>13</v>
      </c>
      <c r="I11" s="65">
        <v>64</v>
      </c>
      <c r="J11" s="66">
        <v>13</v>
      </c>
      <c r="K11" s="65">
        <v>67</v>
      </c>
      <c r="L11" s="66">
        <v>15</v>
      </c>
      <c r="M11" s="65">
        <v>67</v>
      </c>
      <c r="N11" s="66">
        <v>15</v>
      </c>
      <c r="O11" s="65">
        <v>65</v>
      </c>
      <c r="P11" s="66">
        <v>13</v>
      </c>
      <c r="Q11" s="65">
        <v>70</v>
      </c>
      <c r="R11" s="66">
        <v>15</v>
      </c>
      <c r="S11" s="65">
        <v>68</v>
      </c>
      <c r="T11" s="66">
        <v>15</v>
      </c>
      <c r="U11" s="65">
        <v>66</v>
      </c>
      <c r="V11" s="66">
        <v>15</v>
      </c>
      <c r="W11" s="65">
        <v>50</v>
      </c>
      <c r="X11" s="66">
        <v>10</v>
      </c>
      <c r="Y11" s="65">
        <v>30</v>
      </c>
      <c r="Z11" s="66">
        <v>7</v>
      </c>
      <c r="AA11" s="67">
        <f>G11+I11+K11+M11+O11+Q11+S11+U11+W11+Y11+C11+E11</f>
        <v>685</v>
      </c>
      <c r="AB11" s="66">
        <f>D11+F11+H11+J11+L11+N11+P11+R11+T11+V11+X11+Z11</f>
        <v>146</v>
      </c>
    </row>
    <row r="12" spans="1:28" ht="39" customHeight="1">
      <c r="A12" s="23">
        <v>3</v>
      </c>
      <c r="B12" s="24" t="s">
        <v>33</v>
      </c>
      <c r="C12" s="65">
        <v>9</v>
      </c>
      <c r="D12" s="66">
        <v>2</v>
      </c>
      <c r="E12" s="65">
        <v>69</v>
      </c>
      <c r="F12" s="66">
        <v>13</v>
      </c>
      <c r="G12" s="65">
        <v>68</v>
      </c>
      <c r="H12" s="66">
        <v>13</v>
      </c>
      <c r="I12" s="65">
        <v>68</v>
      </c>
      <c r="J12" s="66">
        <v>13</v>
      </c>
      <c r="K12" s="65">
        <v>72</v>
      </c>
      <c r="L12" s="66">
        <v>15</v>
      </c>
      <c r="M12" s="65">
        <v>68</v>
      </c>
      <c r="N12" s="66">
        <v>15</v>
      </c>
      <c r="O12" s="65">
        <v>68</v>
      </c>
      <c r="P12" s="66">
        <v>13</v>
      </c>
      <c r="Q12" s="65">
        <v>75</v>
      </c>
      <c r="R12" s="66">
        <v>15</v>
      </c>
      <c r="S12" s="65">
        <v>69</v>
      </c>
      <c r="T12" s="66">
        <v>15</v>
      </c>
      <c r="U12" s="65">
        <v>71</v>
      </c>
      <c r="V12" s="66">
        <v>15</v>
      </c>
      <c r="W12" s="65">
        <v>52</v>
      </c>
      <c r="X12" s="66">
        <v>10</v>
      </c>
      <c r="Y12" s="65">
        <v>31</v>
      </c>
      <c r="Z12" s="66">
        <v>7</v>
      </c>
      <c r="AA12" s="67">
        <f aca="true" t="shared" si="0" ref="AA12:AA20">G12+I12+K12+M12+O12+Q12+S12+U12+W12+Y12+C12+E12</f>
        <v>720</v>
      </c>
      <c r="AB12" s="66">
        <f aca="true" t="shared" si="1" ref="AB12:AB20">D12+F12+H12+J12+L12+N12+P12+R12+T12+V12+X12+Z12</f>
        <v>146</v>
      </c>
    </row>
    <row r="13" spans="1:28" ht="41.25" customHeight="1">
      <c r="A13" s="23">
        <v>4</v>
      </c>
      <c r="B13" s="24" t="s">
        <v>15</v>
      </c>
      <c r="C13" s="65">
        <v>9</v>
      </c>
      <c r="D13" s="66">
        <v>2</v>
      </c>
      <c r="E13" s="65">
        <v>69</v>
      </c>
      <c r="F13" s="66">
        <v>13</v>
      </c>
      <c r="G13" s="65">
        <v>67</v>
      </c>
      <c r="H13" s="66">
        <v>13</v>
      </c>
      <c r="I13" s="65">
        <v>67</v>
      </c>
      <c r="J13" s="66">
        <v>13</v>
      </c>
      <c r="K13" s="65">
        <v>70</v>
      </c>
      <c r="L13" s="66">
        <v>15</v>
      </c>
      <c r="M13" s="65">
        <v>72</v>
      </c>
      <c r="N13" s="66">
        <v>15</v>
      </c>
      <c r="O13" s="65">
        <v>68</v>
      </c>
      <c r="P13" s="66">
        <v>13</v>
      </c>
      <c r="Q13" s="65">
        <v>70</v>
      </c>
      <c r="R13" s="66">
        <v>15</v>
      </c>
      <c r="S13" s="65">
        <v>75</v>
      </c>
      <c r="T13" s="66">
        <v>15</v>
      </c>
      <c r="U13" s="65">
        <v>71</v>
      </c>
      <c r="V13" s="66">
        <v>15</v>
      </c>
      <c r="W13" s="65">
        <v>52</v>
      </c>
      <c r="X13" s="66">
        <v>11</v>
      </c>
      <c r="Y13" s="65">
        <v>38</v>
      </c>
      <c r="Z13" s="66">
        <v>8</v>
      </c>
      <c r="AA13" s="67">
        <f t="shared" si="0"/>
        <v>728</v>
      </c>
      <c r="AB13" s="66">
        <f t="shared" si="1"/>
        <v>148</v>
      </c>
    </row>
    <row r="14" spans="1:28" ht="34.5" customHeight="1">
      <c r="A14" s="23">
        <v>5</v>
      </c>
      <c r="B14" s="24" t="s">
        <v>34</v>
      </c>
      <c r="C14" s="65">
        <v>9</v>
      </c>
      <c r="D14" s="66">
        <v>2</v>
      </c>
      <c r="E14" s="65">
        <v>65</v>
      </c>
      <c r="F14" s="66">
        <v>13</v>
      </c>
      <c r="G14" s="65">
        <v>68</v>
      </c>
      <c r="H14" s="66">
        <v>13</v>
      </c>
      <c r="I14" s="65">
        <v>69</v>
      </c>
      <c r="J14" s="66">
        <v>13</v>
      </c>
      <c r="K14" s="65">
        <v>62</v>
      </c>
      <c r="L14" s="66">
        <v>15</v>
      </c>
      <c r="M14" s="65">
        <v>72</v>
      </c>
      <c r="N14" s="66">
        <v>15</v>
      </c>
      <c r="O14" s="65">
        <v>66</v>
      </c>
      <c r="P14" s="66">
        <v>13</v>
      </c>
      <c r="Q14" s="65">
        <v>65</v>
      </c>
      <c r="R14" s="66">
        <v>15</v>
      </c>
      <c r="S14" s="65">
        <v>70</v>
      </c>
      <c r="T14" s="66">
        <v>15</v>
      </c>
      <c r="U14" s="65">
        <v>70</v>
      </c>
      <c r="V14" s="66">
        <v>15</v>
      </c>
      <c r="W14" s="65">
        <v>54</v>
      </c>
      <c r="X14" s="66">
        <v>11</v>
      </c>
      <c r="Y14" s="65">
        <v>38</v>
      </c>
      <c r="Z14" s="66">
        <v>8</v>
      </c>
      <c r="AA14" s="67">
        <f t="shared" si="0"/>
        <v>708</v>
      </c>
      <c r="AB14" s="66">
        <f t="shared" si="1"/>
        <v>148</v>
      </c>
    </row>
    <row r="15" spans="1:28" ht="57" customHeight="1">
      <c r="A15" s="23">
        <v>6</v>
      </c>
      <c r="B15" s="24" t="s">
        <v>13</v>
      </c>
      <c r="C15" s="65">
        <v>9</v>
      </c>
      <c r="D15" s="66">
        <v>2</v>
      </c>
      <c r="E15" s="65">
        <v>65</v>
      </c>
      <c r="F15" s="66">
        <v>13</v>
      </c>
      <c r="G15" s="65">
        <v>65</v>
      </c>
      <c r="H15" s="66">
        <v>13</v>
      </c>
      <c r="I15" s="65">
        <v>65</v>
      </c>
      <c r="J15" s="66">
        <v>13</v>
      </c>
      <c r="K15" s="65">
        <v>68</v>
      </c>
      <c r="L15" s="66">
        <v>15</v>
      </c>
      <c r="M15" s="65">
        <v>65</v>
      </c>
      <c r="N15" s="66">
        <v>15</v>
      </c>
      <c r="O15" s="65">
        <v>65</v>
      </c>
      <c r="P15" s="66">
        <v>13</v>
      </c>
      <c r="Q15" s="65">
        <v>67</v>
      </c>
      <c r="R15" s="66">
        <v>15</v>
      </c>
      <c r="S15" s="65">
        <v>68</v>
      </c>
      <c r="T15" s="66">
        <v>15</v>
      </c>
      <c r="U15" s="65">
        <v>67</v>
      </c>
      <c r="V15" s="66">
        <v>15</v>
      </c>
      <c r="W15" s="65">
        <v>50</v>
      </c>
      <c r="X15" s="66">
        <v>10</v>
      </c>
      <c r="Y15" s="65">
        <v>34</v>
      </c>
      <c r="Z15" s="66">
        <v>7</v>
      </c>
      <c r="AA15" s="67">
        <f t="shared" si="0"/>
        <v>688</v>
      </c>
      <c r="AB15" s="66">
        <f t="shared" si="1"/>
        <v>146</v>
      </c>
    </row>
    <row r="16" spans="1:28" ht="35.25" customHeight="1">
      <c r="A16" s="23">
        <v>7</v>
      </c>
      <c r="B16" s="32" t="s">
        <v>16</v>
      </c>
      <c r="C16" s="65">
        <v>9</v>
      </c>
      <c r="D16" s="66">
        <v>2</v>
      </c>
      <c r="E16" s="65">
        <v>61</v>
      </c>
      <c r="F16" s="66">
        <v>12</v>
      </c>
      <c r="G16" s="65">
        <v>62</v>
      </c>
      <c r="H16" s="66">
        <v>12</v>
      </c>
      <c r="I16" s="65">
        <v>63</v>
      </c>
      <c r="J16" s="66">
        <v>12</v>
      </c>
      <c r="K16" s="65">
        <v>66</v>
      </c>
      <c r="L16" s="66">
        <v>13</v>
      </c>
      <c r="M16" s="65">
        <v>64</v>
      </c>
      <c r="N16" s="66">
        <v>13</v>
      </c>
      <c r="O16" s="65">
        <v>60</v>
      </c>
      <c r="P16" s="66">
        <v>12</v>
      </c>
      <c r="Q16" s="65">
        <v>62</v>
      </c>
      <c r="R16" s="66">
        <v>13</v>
      </c>
      <c r="S16" s="65">
        <v>64</v>
      </c>
      <c r="T16" s="66">
        <v>13</v>
      </c>
      <c r="U16" s="65">
        <v>65</v>
      </c>
      <c r="V16" s="66">
        <v>13</v>
      </c>
      <c r="W16" s="65">
        <v>48</v>
      </c>
      <c r="X16" s="66">
        <v>9</v>
      </c>
      <c r="Y16" s="65">
        <v>30</v>
      </c>
      <c r="Z16" s="66">
        <v>6</v>
      </c>
      <c r="AA16" s="67">
        <f t="shared" si="0"/>
        <v>654</v>
      </c>
      <c r="AB16" s="66">
        <f t="shared" si="1"/>
        <v>130</v>
      </c>
    </row>
    <row r="17" spans="1:32" ht="42.75" customHeight="1">
      <c r="A17" s="33" t="s">
        <v>6</v>
      </c>
      <c r="B17" s="34" t="s">
        <v>10</v>
      </c>
      <c r="C17" s="65">
        <v>9</v>
      </c>
      <c r="D17" s="66">
        <v>2</v>
      </c>
      <c r="E17" s="65">
        <v>53</v>
      </c>
      <c r="F17" s="66">
        <v>10</v>
      </c>
      <c r="G17" s="65">
        <v>50</v>
      </c>
      <c r="H17" s="66">
        <v>10</v>
      </c>
      <c r="I17" s="65">
        <v>52</v>
      </c>
      <c r="J17" s="66">
        <v>10</v>
      </c>
      <c r="K17" s="65">
        <v>55</v>
      </c>
      <c r="L17" s="66">
        <v>12</v>
      </c>
      <c r="M17" s="65">
        <v>50</v>
      </c>
      <c r="N17" s="66">
        <v>12</v>
      </c>
      <c r="O17" s="65">
        <v>51</v>
      </c>
      <c r="P17" s="66">
        <v>10</v>
      </c>
      <c r="Q17" s="65">
        <v>53</v>
      </c>
      <c r="R17" s="66">
        <v>12</v>
      </c>
      <c r="S17" s="65">
        <v>55</v>
      </c>
      <c r="T17" s="66">
        <v>12</v>
      </c>
      <c r="U17" s="65">
        <v>52</v>
      </c>
      <c r="V17" s="66">
        <v>12</v>
      </c>
      <c r="W17" s="65">
        <v>36</v>
      </c>
      <c r="X17" s="66">
        <v>8</v>
      </c>
      <c r="Y17" s="65">
        <v>28</v>
      </c>
      <c r="Z17" s="66">
        <v>5</v>
      </c>
      <c r="AA17" s="67">
        <f t="shared" si="0"/>
        <v>544</v>
      </c>
      <c r="AB17" s="66">
        <f t="shared" si="1"/>
        <v>115</v>
      </c>
      <c r="AD17" s="26">
        <v>5794</v>
      </c>
      <c r="AE17" s="26">
        <v>5786</v>
      </c>
      <c r="AF17" s="26">
        <f>AD17-AE17</f>
        <v>8</v>
      </c>
    </row>
    <row r="18" spans="1:28" ht="54.75" customHeight="1">
      <c r="A18" s="33" t="s">
        <v>7</v>
      </c>
      <c r="B18" s="34" t="s">
        <v>11</v>
      </c>
      <c r="C18" s="65">
        <v>9</v>
      </c>
      <c r="D18" s="66">
        <v>2</v>
      </c>
      <c r="E18" s="65">
        <v>52</v>
      </c>
      <c r="F18" s="66">
        <v>10</v>
      </c>
      <c r="G18" s="65">
        <v>51</v>
      </c>
      <c r="H18" s="66">
        <v>10</v>
      </c>
      <c r="I18" s="65">
        <v>52</v>
      </c>
      <c r="J18" s="66">
        <v>10</v>
      </c>
      <c r="K18" s="65">
        <v>55</v>
      </c>
      <c r="L18" s="66">
        <v>12</v>
      </c>
      <c r="M18" s="65">
        <v>52</v>
      </c>
      <c r="N18" s="66">
        <v>12</v>
      </c>
      <c r="O18" s="65">
        <v>52</v>
      </c>
      <c r="P18" s="66">
        <v>10</v>
      </c>
      <c r="Q18" s="65">
        <v>54</v>
      </c>
      <c r="R18" s="66">
        <v>12</v>
      </c>
      <c r="S18" s="65">
        <v>55</v>
      </c>
      <c r="T18" s="66">
        <v>12</v>
      </c>
      <c r="U18" s="65">
        <v>52</v>
      </c>
      <c r="V18" s="66">
        <v>12</v>
      </c>
      <c r="W18" s="65">
        <v>36</v>
      </c>
      <c r="X18" s="66">
        <v>8</v>
      </c>
      <c r="Y18" s="65">
        <v>28</v>
      </c>
      <c r="Z18" s="66">
        <v>5</v>
      </c>
      <c r="AA18" s="67">
        <f t="shared" si="0"/>
        <v>548</v>
      </c>
      <c r="AB18" s="66">
        <f t="shared" si="1"/>
        <v>115</v>
      </c>
    </row>
    <row r="19" spans="1:34" ht="35.25" customHeight="1" thickBot="1">
      <c r="A19" s="35" t="s">
        <v>8</v>
      </c>
      <c r="B19" s="36" t="s">
        <v>12</v>
      </c>
      <c r="C19" s="65">
        <v>9</v>
      </c>
      <c r="D19" s="66">
        <v>2</v>
      </c>
      <c r="E19" s="65">
        <v>39</v>
      </c>
      <c r="F19" s="66">
        <v>5</v>
      </c>
      <c r="G19" s="65">
        <v>37</v>
      </c>
      <c r="H19" s="66">
        <v>5</v>
      </c>
      <c r="I19" s="65">
        <v>37</v>
      </c>
      <c r="J19" s="66">
        <v>5</v>
      </c>
      <c r="K19" s="65">
        <v>45</v>
      </c>
      <c r="L19" s="66">
        <v>7</v>
      </c>
      <c r="M19" s="65">
        <v>45</v>
      </c>
      <c r="N19" s="66">
        <v>7</v>
      </c>
      <c r="O19" s="65">
        <v>33</v>
      </c>
      <c r="P19" s="66">
        <v>5</v>
      </c>
      <c r="Q19" s="65">
        <v>35</v>
      </c>
      <c r="R19" s="66">
        <v>7</v>
      </c>
      <c r="S19" s="65">
        <v>30</v>
      </c>
      <c r="T19" s="66">
        <v>7</v>
      </c>
      <c r="U19" s="65">
        <v>30</v>
      </c>
      <c r="V19" s="66">
        <v>7</v>
      </c>
      <c r="W19" s="65">
        <v>20</v>
      </c>
      <c r="X19" s="66">
        <v>4</v>
      </c>
      <c r="Y19" s="65">
        <v>5</v>
      </c>
      <c r="Z19" s="66">
        <v>1</v>
      </c>
      <c r="AA19" s="67">
        <f t="shared" si="0"/>
        <v>365</v>
      </c>
      <c r="AB19" s="66">
        <f t="shared" si="1"/>
        <v>62</v>
      </c>
      <c r="AH19" s="26">
        <v>5794</v>
      </c>
    </row>
    <row r="20" spans="1:34" ht="39" customHeight="1" thickBot="1">
      <c r="A20" s="37" t="s">
        <v>9</v>
      </c>
      <c r="B20" s="38" t="s">
        <v>36</v>
      </c>
      <c r="C20" s="65">
        <v>9</v>
      </c>
      <c r="D20" s="66">
        <v>2</v>
      </c>
      <c r="E20" s="65">
        <v>113</v>
      </c>
      <c r="F20" s="66">
        <v>18</v>
      </c>
      <c r="G20" s="65">
        <v>117</v>
      </c>
      <c r="H20" s="66">
        <v>18</v>
      </c>
      <c r="I20" s="65">
        <v>113</v>
      </c>
      <c r="J20" s="66">
        <v>18</v>
      </c>
      <c r="K20" s="65">
        <v>120</v>
      </c>
      <c r="L20" s="66">
        <v>25</v>
      </c>
      <c r="M20" s="65">
        <v>125</v>
      </c>
      <c r="N20" s="66">
        <v>25</v>
      </c>
      <c r="O20" s="65">
        <v>122</v>
      </c>
      <c r="P20" s="66">
        <v>18</v>
      </c>
      <c r="Q20" s="65">
        <v>129</v>
      </c>
      <c r="R20" s="66">
        <v>25</v>
      </c>
      <c r="S20" s="65">
        <v>126</v>
      </c>
      <c r="T20" s="66">
        <v>25</v>
      </c>
      <c r="U20" s="65">
        <v>126</v>
      </c>
      <c r="V20" s="66">
        <v>25</v>
      </c>
      <c r="W20" s="65">
        <v>82</v>
      </c>
      <c r="X20" s="66">
        <v>19</v>
      </c>
      <c r="Y20" s="65">
        <v>78</v>
      </c>
      <c r="Z20" s="66">
        <v>16</v>
      </c>
      <c r="AA20" s="67">
        <f t="shared" si="0"/>
        <v>1260</v>
      </c>
      <c r="AB20" s="66">
        <f t="shared" si="1"/>
        <v>234</v>
      </c>
      <c r="AH20" s="26">
        <v>2224</v>
      </c>
    </row>
    <row r="21" spans="1:34" ht="18.75" thickBot="1">
      <c r="A21" s="39" t="s">
        <v>0</v>
      </c>
      <c r="B21" s="40"/>
      <c r="C21" s="68">
        <f aca="true" t="shared" si="2" ref="C21:H21">SUM(C11:C20)</f>
        <v>90</v>
      </c>
      <c r="D21" s="69">
        <f t="shared" si="2"/>
        <v>20</v>
      </c>
      <c r="E21" s="68">
        <f t="shared" si="2"/>
        <v>650</v>
      </c>
      <c r="F21" s="69">
        <f t="shared" si="2"/>
        <v>120</v>
      </c>
      <c r="G21" s="68">
        <f t="shared" si="2"/>
        <v>650</v>
      </c>
      <c r="H21" s="70">
        <f t="shared" si="2"/>
        <v>120</v>
      </c>
      <c r="I21" s="68">
        <f aca="true" t="shared" si="3" ref="I21:Z21">SUM(I11:I20)</f>
        <v>650</v>
      </c>
      <c r="J21" s="70">
        <f>SUM(J11:J20)</f>
        <v>120</v>
      </c>
      <c r="K21" s="68">
        <f t="shared" si="3"/>
        <v>680</v>
      </c>
      <c r="L21" s="70">
        <f>SUM(L11:L20)</f>
        <v>144</v>
      </c>
      <c r="M21" s="68">
        <f t="shared" si="3"/>
        <v>680</v>
      </c>
      <c r="N21" s="70">
        <f t="shared" si="3"/>
        <v>144</v>
      </c>
      <c r="O21" s="68">
        <f t="shared" si="3"/>
        <v>650</v>
      </c>
      <c r="P21" s="70">
        <f t="shared" si="3"/>
        <v>120</v>
      </c>
      <c r="Q21" s="68">
        <f t="shared" si="3"/>
        <v>680</v>
      </c>
      <c r="R21" s="70">
        <f t="shared" si="3"/>
        <v>144</v>
      </c>
      <c r="S21" s="68">
        <f t="shared" si="3"/>
        <v>680</v>
      </c>
      <c r="T21" s="70">
        <f t="shared" si="3"/>
        <v>144</v>
      </c>
      <c r="U21" s="68">
        <f t="shared" si="3"/>
        <v>670</v>
      </c>
      <c r="V21" s="70">
        <f t="shared" si="3"/>
        <v>144</v>
      </c>
      <c r="W21" s="68">
        <f t="shared" si="3"/>
        <v>480</v>
      </c>
      <c r="X21" s="70">
        <f t="shared" si="3"/>
        <v>100</v>
      </c>
      <c r="Y21" s="68">
        <f t="shared" si="3"/>
        <v>340</v>
      </c>
      <c r="Z21" s="70">
        <f t="shared" si="3"/>
        <v>70</v>
      </c>
      <c r="AA21" s="67">
        <f>SUM(AA11:AA20)</f>
        <v>6900</v>
      </c>
      <c r="AB21" s="66">
        <f>D21+F21+H21+J21+L21+N21+P21+R21+T21+V21+X21+Z21</f>
        <v>1390</v>
      </c>
      <c r="AH21" s="26">
        <f>AH19-AH20</f>
        <v>3570</v>
      </c>
    </row>
    <row r="22" spans="3:40" ht="18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I22" s="26">
        <f>AH21/6</f>
        <v>595</v>
      </c>
      <c r="AK22" s="26"/>
      <c r="AL22" s="26"/>
      <c r="AM22" s="26"/>
      <c r="AN22" s="26"/>
    </row>
    <row r="23" spans="3:27" s="26" customFormat="1" ht="18">
      <c r="C23" s="28">
        <v>30</v>
      </c>
      <c r="D23" s="28"/>
      <c r="E23" s="28">
        <v>80</v>
      </c>
      <c r="F23" s="28"/>
      <c r="G23" s="28">
        <v>120</v>
      </c>
      <c r="H23" s="28"/>
      <c r="I23" s="28">
        <v>120</v>
      </c>
      <c r="J23" s="28"/>
      <c r="K23" s="28">
        <v>120</v>
      </c>
      <c r="L23" s="28"/>
      <c r="M23" s="28">
        <v>120</v>
      </c>
      <c r="N23" s="28"/>
      <c r="O23" s="28">
        <v>120</v>
      </c>
      <c r="P23" s="28"/>
      <c r="Q23" s="28">
        <v>80</v>
      </c>
      <c r="R23" s="28"/>
      <c r="S23" s="28">
        <v>120</v>
      </c>
      <c r="T23" s="28"/>
      <c r="U23" s="28">
        <v>120</v>
      </c>
      <c r="V23" s="28"/>
      <c r="W23" s="28">
        <v>120</v>
      </c>
      <c r="X23" s="28"/>
      <c r="Y23" s="28">
        <v>0</v>
      </c>
      <c r="Z23" s="28"/>
      <c r="AA23" s="28"/>
    </row>
    <row r="24" spans="3:25" s="26" customFormat="1" ht="18">
      <c r="C24" s="26">
        <v>60</v>
      </c>
      <c r="E24" s="26">
        <v>400</v>
      </c>
      <c r="G24" s="26">
        <v>650</v>
      </c>
      <c r="I24" s="26">
        <v>700</v>
      </c>
      <c r="K24" s="26">
        <v>700</v>
      </c>
      <c r="M24" s="26">
        <v>700</v>
      </c>
      <c r="O24" s="26">
        <v>650</v>
      </c>
      <c r="Q24" s="26">
        <v>650</v>
      </c>
      <c r="S24" s="26">
        <v>700</v>
      </c>
      <c r="U24" s="26">
        <v>690</v>
      </c>
      <c r="W24" s="26">
        <v>650</v>
      </c>
      <c r="Y24" s="26">
        <v>200</v>
      </c>
    </row>
    <row r="25" spans="3:27" s="26" customFormat="1" ht="18">
      <c r="C25" s="26">
        <f>C23+C24</f>
        <v>90</v>
      </c>
      <c r="D25" s="26">
        <f aca="true" t="shared" si="4" ref="D25:AA25">D23+D24</f>
        <v>0</v>
      </c>
      <c r="E25" s="26">
        <f t="shared" si="4"/>
        <v>480</v>
      </c>
      <c r="F25" s="26">
        <f t="shared" si="4"/>
        <v>0</v>
      </c>
      <c r="G25" s="26">
        <f t="shared" si="4"/>
        <v>770</v>
      </c>
      <c r="H25" s="26">
        <f t="shared" si="4"/>
        <v>0</v>
      </c>
      <c r="I25" s="26">
        <f t="shared" si="4"/>
        <v>820</v>
      </c>
      <c r="J25" s="26">
        <f t="shared" si="4"/>
        <v>0</v>
      </c>
      <c r="K25" s="26">
        <f t="shared" si="4"/>
        <v>820</v>
      </c>
      <c r="L25" s="26">
        <f t="shared" si="4"/>
        <v>0</v>
      </c>
      <c r="M25" s="26">
        <f t="shared" si="4"/>
        <v>820</v>
      </c>
      <c r="N25" s="26">
        <f t="shared" si="4"/>
        <v>0</v>
      </c>
      <c r="O25" s="26">
        <f t="shared" si="4"/>
        <v>770</v>
      </c>
      <c r="P25" s="26">
        <f t="shared" si="4"/>
        <v>0</v>
      </c>
      <c r="Q25" s="26">
        <f t="shared" si="4"/>
        <v>730</v>
      </c>
      <c r="R25" s="26">
        <f t="shared" si="4"/>
        <v>0</v>
      </c>
      <c r="S25" s="26">
        <f t="shared" si="4"/>
        <v>820</v>
      </c>
      <c r="T25" s="26">
        <f t="shared" si="4"/>
        <v>0</v>
      </c>
      <c r="U25" s="26">
        <f t="shared" si="4"/>
        <v>810</v>
      </c>
      <c r="V25" s="26">
        <f t="shared" si="4"/>
        <v>0</v>
      </c>
      <c r="W25" s="26">
        <f t="shared" si="4"/>
        <v>770</v>
      </c>
      <c r="X25" s="26">
        <f t="shared" si="4"/>
        <v>0</v>
      </c>
      <c r="Y25" s="26">
        <f t="shared" si="4"/>
        <v>200</v>
      </c>
      <c r="Z25" s="26">
        <f t="shared" si="4"/>
        <v>0</v>
      </c>
      <c r="AA25" s="26">
        <f t="shared" si="4"/>
        <v>0</v>
      </c>
    </row>
    <row r="26" s="26" customFormat="1" ht="18"/>
    <row r="27" spans="3:40" ht="18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K27" s="26"/>
      <c r="AL27" s="26"/>
      <c r="AM27" s="26"/>
      <c r="AN27" s="26"/>
    </row>
    <row r="28" spans="3:40" ht="18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K28" s="26"/>
      <c r="AL28" s="26"/>
      <c r="AM28" s="26"/>
      <c r="AN28" s="26"/>
    </row>
  </sheetData>
  <sheetProtection/>
  <mergeCells count="17">
    <mergeCell ref="I8:J8"/>
    <mergeCell ref="S8:T8"/>
    <mergeCell ref="U8:V8"/>
    <mergeCell ref="K8:L8"/>
    <mergeCell ref="M8:N8"/>
    <mergeCell ref="O8:P8"/>
    <mergeCell ref="Q8:R8"/>
    <mergeCell ref="Y8:Z8"/>
    <mergeCell ref="AA8:AB8"/>
    <mergeCell ref="Q1:X5"/>
    <mergeCell ref="A6:X6"/>
    <mergeCell ref="B8:B9"/>
    <mergeCell ref="A8:A9"/>
    <mergeCell ref="C8:D8"/>
    <mergeCell ref="E8:F8"/>
    <mergeCell ref="W8:X8"/>
    <mergeCell ref="G8:H8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Doc3</cp:lastModifiedBy>
  <cp:lastPrinted>2024-01-12T10:36:58Z</cp:lastPrinted>
  <dcterms:created xsi:type="dcterms:W3CDTF">1996-10-08T23:32:33Z</dcterms:created>
  <dcterms:modified xsi:type="dcterms:W3CDTF">2024-01-12T11:03:27Z</dcterms:modified>
  <cp:category/>
  <cp:version/>
  <cp:contentType/>
  <cp:contentStatus/>
</cp:coreProperties>
</file>